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:\Collège ND 2018-2019\Photos\Collège\CROSS\"/>
    </mc:Choice>
  </mc:AlternateContent>
  <xr:revisionPtr revIDLastSave="0" documentId="8_{3B421182-FA46-4D22-AB20-497B06AF981E}" xr6:coauthVersionLast="37" xr6:coauthVersionMax="37" xr10:uidLastSave="{00000000-0000-0000-0000-000000000000}"/>
  <bookViews>
    <workbookView xWindow="0" yWindow="0" windowWidth="19200" windowHeight="6300" activeTab="1" xr2:uid="{00000000-000D-0000-FFFF-FFFF00000000}"/>
  </bookViews>
  <sheets>
    <sheet name="A" sheetId="1" r:id="rId1"/>
    <sheet name="2002-2003-2004" sheetId="2" r:id="rId2"/>
    <sheet name="2005" sheetId="3" r:id="rId3"/>
    <sheet name="2006" sheetId="4" r:id="rId4"/>
    <sheet name="2007-2008" sheetId="5" r:id="rId5"/>
  </sheets>
  <definedNames>
    <definedName name="_xlnm._FilterDatabase" localSheetId="0" hidden="1">A!$C$1:$C$280</definedName>
  </definedNames>
  <calcPr calcId="1790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P78" i="4" l="1"/>
  <c r="O39" i="2" l="1"/>
  <c r="P39" i="2" s="1"/>
  <c r="P24" i="2"/>
  <c r="P25" i="2"/>
  <c r="O3" i="2"/>
  <c r="P3" i="2" s="1"/>
  <c r="O47" i="3"/>
  <c r="P47" i="3" s="1"/>
  <c r="P33" i="3"/>
  <c r="O3" i="3"/>
  <c r="P3" i="3" s="1"/>
  <c r="O46" i="4"/>
  <c r="P46" i="4" s="1"/>
  <c r="O32" i="4"/>
  <c r="O3" i="4"/>
  <c r="P3" i="4" s="1"/>
  <c r="O4" i="5"/>
  <c r="P4" i="5" s="1"/>
  <c r="O3" i="5"/>
  <c r="P3" i="5" s="1"/>
  <c r="O47" i="5"/>
  <c r="P47" i="5" s="1"/>
  <c r="O46" i="5"/>
  <c r="P46" i="5" s="1"/>
  <c r="N47" i="5"/>
  <c r="N48" i="5" s="1"/>
  <c r="O48" i="5" s="1"/>
  <c r="P48" i="5" s="1"/>
  <c r="N47" i="4"/>
  <c r="N48" i="3"/>
  <c r="N49" i="3" s="1"/>
  <c r="O33" i="4"/>
  <c r="N5" i="5"/>
  <c r="N6" i="5" s="1"/>
  <c r="O6" i="5" s="1"/>
  <c r="P6" i="5" s="1"/>
  <c r="N4" i="5"/>
  <c r="N4" i="4"/>
  <c r="N4" i="3"/>
  <c r="N5" i="3" s="1"/>
  <c r="O5" i="3" s="1"/>
  <c r="P5" i="3" s="1"/>
  <c r="N48" i="4" l="1"/>
  <c r="O48" i="4" s="1"/>
  <c r="P48" i="4" s="1"/>
  <c r="O47" i="4"/>
  <c r="P47" i="4" s="1"/>
  <c r="N5" i="4"/>
  <c r="O5" i="4" s="1"/>
  <c r="P5" i="4" s="1"/>
  <c r="O4" i="4"/>
  <c r="P4" i="4" s="1"/>
  <c r="N50" i="3"/>
  <c r="O50" i="3" s="1"/>
  <c r="P50" i="3" s="1"/>
  <c r="O49" i="3"/>
  <c r="P49" i="3" s="1"/>
  <c r="O48" i="3"/>
  <c r="P48" i="3" s="1"/>
  <c r="O5" i="5"/>
  <c r="P5" i="5" s="1"/>
  <c r="P77" i="4"/>
  <c r="N49" i="5"/>
  <c r="O49" i="5" s="1"/>
  <c r="P49" i="5" s="1"/>
  <c r="N49" i="4"/>
  <c r="O49" i="4" s="1"/>
  <c r="P49" i="4" s="1"/>
  <c r="N51" i="3"/>
  <c r="O51" i="3" s="1"/>
  <c r="P51" i="3" s="1"/>
  <c r="N7" i="5"/>
  <c r="O7" i="5" s="1"/>
  <c r="P7" i="5" s="1"/>
  <c r="N6" i="4"/>
  <c r="N6" i="3"/>
  <c r="O6" i="3" s="1"/>
  <c r="P6" i="3" s="1"/>
  <c r="N40" i="2"/>
  <c r="N4" i="2"/>
  <c r="O4" i="2" s="1"/>
  <c r="P4" i="2" s="1"/>
  <c r="N5" i="2" l="1"/>
  <c r="N41" i="2"/>
  <c r="O41" i="2" s="1"/>
  <c r="P41" i="2" s="1"/>
  <c r="O40" i="2"/>
  <c r="P40" i="2" s="1"/>
  <c r="N50" i="5"/>
  <c r="O50" i="5" s="1"/>
  <c r="P50" i="5" s="1"/>
  <c r="N50" i="4"/>
  <c r="O50" i="4" s="1"/>
  <c r="P50" i="4" s="1"/>
  <c r="N52" i="3"/>
  <c r="O52" i="3" s="1"/>
  <c r="P52" i="3" s="1"/>
  <c r="N8" i="5"/>
  <c r="O8" i="5" s="1"/>
  <c r="P8" i="5" s="1"/>
  <c r="N7" i="4"/>
  <c r="N7" i="3"/>
  <c r="O7" i="3" s="1"/>
  <c r="P7" i="3" s="1"/>
  <c r="N42" i="2"/>
  <c r="O42" i="2" s="1"/>
  <c r="P42" i="2" s="1"/>
  <c r="K48" i="2"/>
  <c r="K46" i="2"/>
  <c r="K44" i="2"/>
  <c r="I44" i="2"/>
  <c r="I42" i="2"/>
  <c r="I40" i="2"/>
  <c r="G46" i="2"/>
  <c r="G44" i="2"/>
  <c r="G42" i="2"/>
  <c r="K22" i="2"/>
  <c r="K20" i="2"/>
  <c r="K18" i="2"/>
  <c r="I18" i="2"/>
  <c r="I16" i="2"/>
  <c r="I14" i="2"/>
  <c r="G20" i="2"/>
  <c r="G18" i="2"/>
  <c r="G16" i="2"/>
  <c r="K48" i="3"/>
  <c r="K46" i="3"/>
  <c r="K44" i="3"/>
  <c r="I44" i="3"/>
  <c r="I42" i="3"/>
  <c r="I40" i="3"/>
  <c r="G46" i="3"/>
  <c r="G44" i="3"/>
  <c r="G42" i="3"/>
  <c r="K22" i="3"/>
  <c r="K20" i="3"/>
  <c r="K18" i="3"/>
  <c r="I18" i="3"/>
  <c r="I16" i="3"/>
  <c r="I14" i="3"/>
  <c r="G20" i="3"/>
  <c r="G18" i="3"/>
  <c r="G16" i="3"/>
  <c r="K46" i="4"/>
  <c r="K44" i="4"/>
  <c r="K42" i="4"/>
  <c r="I42" i="4"/>
  <c r="I40" i="4"/>
  <c r="I38" i="4"/>
  <c r="G44" i="4"/>
  <c r="G42" i="4"/>
  <c r="G40" i="4"/>
  <c r="K20" i="4"/>
  <c r="K18" i="4"/>
  <c r="K16" i="4"/>
  <c r="I16" i="4"/>
  <c r="I14" i="4"/>
  <c r="G18" i="4"/>
  <c r="G16" i="4"/>
  <c r="I12" i="4"/>
  <c r="G14" i="4"/>
  <c r="K43" i="5"/>
  <c r="K41" i="5"/>
  <c r="K39" i="5"/>
  <c r="I39" i="5"/>
  <c r="I37" i="5"/>
  <c r="I35" i="5"/>
  <c r="G41" i="5"/>
  <c r="G39" i="5"/>
  <c r="G37" i="5"/>
  <c r="G20" i="5"/>
  <c r="G18" i="5"/>
  <c r="G16" i="5"/>
  <c r="K22" i="5"/>
  <c r="K20" i="5"/>
  <c r="K18" i="5"/>
  <c r="I18" i="5"/>
  <c r="I16" i="5"/>
  <c r="I14" i="5"/>
  <c r="O5" i="2" l="1"/>
  <c r="P5" i="2" s="1"/>
  <c r="N6" i="2"/>
  <c r="N51" i="5"/>
  <c r="O51" i="5" s="1"/>
  <c r="P51" i="5" s="1"/>
  <c r="N51" i="4"/>
  <c r="O51" i="4" s="1"/>
  <c r="P51" i="4" s="1"/>
  <c r="N53" i="3"/>
  <c r="O53" i="3" s="1"/>
  <c r="P53" i="3" s="1"/>
  <c r="N9" i="5"/>
  <c r="O9" i="5" s="1"/>
  <c r="P9" i="5" s="1"/>
  <c r="N8" i="4"/>
  <c r="O8" i="4" s="1"/>
  <c r="P8" i="4" s="1"/>
  <c r="N8" i="3"/>
  <c r="N43" i="2"/>
  <c r="O43" i="2" s="1"/>
  <c r="P43" i="2" s="1"/>
  <c r="O6" i="2" l="1"/>
  <c r="P6" i="2" s="1"/>
  <c r="N7" i="2"/>
  <c r="N52" i="5"/>
  <c r="O52" i="5" s="1"/>
  <c r="P52" i="5" s="1"/>
  <c r="N52" i="4"/>
  <c r="O52" i="4" s="1"/>
  <c r="P52" i="4" s="1"/>
  <c r="N54" i="3"/>
  <c r="O54" i="3" s="1"/>
  <c r="P54" i="3" s="1"/>
  <c r="N10" i="5"/>
  <c r="N9" i="4"/>
  <c r="O9" i="4" s="1"/>
  <c r="P9" i="4" s="1"/>
  <c r="N9" i="3"/>
  <c r="O9" i="3" s="1"/>
  <c r="P9" i="3" s="1"/>
  <c r="N44" i="2"/>
  <c r="O44" i="2" s="1"/>
  <c r="P44" i="2" s="1"/>
  <c r="O7" i="2" l="1"/>
  <c r="P7" i="2" s="1"/>
  <c r="N8" i="2"/>
  <c r="N53" i="5"/>
  <c r="O53" i="5" s="1"/>
  <c r="P53" i="5" s="1"/>
  <c r="N53" i="4"/>
  <c r="O53" i="4" s="1"/>
  <c r="P53" i="4" s="1"/>
  <c r="N55" i="3"/>
  <c r="O55" i="3" s="1"/>
  <c r="P55" i="3" s="1"/>
  <c r="N11" i="5"/>
  <c r="O11" i="5" s="1"/>
  <c r="P11" i="5" s="1"/>
  <c r="N10" i="4"/>
  <c r="N10" i="3"/>
  <c r="N45" i="2"/>
  <c r="O45" i="2" s="1"/>
  <c r="P45" i="2" s="1"/>
  <c r="N9" i="2" l="1"/>
  <c r="O8" i="2"/>
  <c r="P8" i="2" s="1"/>
  <c r="N54" i="5"/>
  <c r="O54" i="5" s="1"/>
  <c r="P54" i="5" s="1"/>
  <c r="N54" i="4"/>
  <c r="O54" i="4" s="1"/>
  <c r="P54" i="4" s="1"/>
  <c r="N56" i="3"/>
  <c r="O56" i="3" s="1"/>
  <c r="P56" i="3" s="1"/>
  <c r="N12" i="5"/>
  <c r="O12" i="5" s="1"/>
  <c r="P12" i="5" s="1"/>
  <c r="N11" i="4"/>
  <c r="O11" i="4" s="1"/>
  <c r="P11" i="4" s="1"/>
  <c r="N11" i="3"/>
  <c r="O11" i="3" s="1"/>
  <c r="P11" i="3" s="1"/>
  <c r="N46" i="2"/>
  <c r="O46" i="2" s="1"/>
  <c r="P46" i="2" s="1"/>
  <c r="N10" i="2" l="1"/>
  <c r="O9" i="2"/>
  <c r="P9" i="2" s="1"/>
  <c r="N55" i="5"/>
  <c r="O55" i="5" s="1"/>
  <c r="P55" i="5" s="1"/>
  <c r="N55" i="4"/>
  <c r="O55" i="4" s="1"/>
  <c r="P55" i="4" s="1"/>
  <c r="N57" i="3"/>
  <c r="O57" i="3" s="1"/>
  <c r="P57" i="3" s="1"/>
  <c r="N13" i="5"/>
  <c r="O13" i="5" s="1"/>
  <c r="P13" i="5" s="1"/>
  <c r="N12" i="4"/>
  <c r="O12" i="4" s="1"/>
  <c r="P12" i="4" s="1"/>
  <c r="N12" i="3"/>
  <c r="O12" i="3" s="1"/>
  <c r="P12" i="3" s="1"/>
  <c r="N47" i="2"/>
  <c r="O47" i="2" s="1"/>
  <c r="P47" i="2" s="1"/>
  <c r="N11" i="2" l="1"/>
  <c r="O10" i="2"/>
  <c r="P10" i="2" s="1"/>
  <c r="N56" i="5"/>
  <c r="O56" i="5" s="1"/>
  <c r="P56" i="5" s="1"/>
  <c r="N56" i="4"/>
  <c r="O56" i="4" s="1"/>
  <c r="P56" i="4" s="1"/>
  <c r="N58" i="3"/>
  <c r="O58" i="3" s="1"/>
  <c r="P58" i="3" s="1"/>
  <c r="N14" i="5"/>
  <c r="N13" i="4"/>
  <c r="O13" i="4" s="1"/>
  <c r="P13" i="4" s="1"/>
  <c r="N13" i="3"/>
  <c r="N48" i="2"/>
  <c r="O48" i="2" s="1"/>
  <c r="P48" i="2" s="1"/>
  <c r="N12" i="2" l="1"/>
  <c r="O11" i="2"/>
  <c r="P11" i="2" s="1"/>
  <c r="N57" i="5"/>
  <c r="O57" i="5" s="1"/>
  <c r="P57" i="5" s="1"/>
  <c r="N57" i="4"/>
  <c r="O57" i="4" s="1"/>
  <c r="P57" i="4" s="1"/>
  <c r="N59" i="3"/>
  <c r="O59" i="3" s="1"/>
  <c r="P59" i="3" s="1"/>
  <c r="N15" i="5"/>
  <c r="O15" i="5" s="1"/>
  <c r="P15" i="5" s="1"/>
  <c r="N14" i="4"/>
  <c r="O14" i="4" s="1"/>
  <c r="P14" i="4" s="1"/>
  <c r="N14" i="3"/>
  <c r="O14" i="3" s="1"/>
  <c r="P14" i="3" s="1"/>
  <c r="N49" i="2"/>
  <c r="O49" i="2" s="1"/>
  <c r="P49" i="2" s="1"/>
  <c r="N13" i="2" l="1"/>
  <c r="O12" i="2"/>
  <c r="P12" i="2" s="1"/>
  <c r="N58" i="5"/>
  <c r="O58" i="5" s="1"/>
  <c r="P58" i="5" s="1"/>
  <c r="N58" i="4"/>
  <c r="O58" i="4" s="1"/>
  <c r="P58" i="4" s="1"/>
  <c r="N60" i="3"/>
  <c r="N16" i="5"/>
  <c r="O16" i="5" s="1"/>
  <c r="P16" i="5" s="1"/>
  <c r="N15" i="4"/>
  <c r="N15" i="3"/>
  <c r="O15" i="3" s="1"/>
  <c r="P15" i="3" s="1"/>
  <c r="N50" i="2"/>
  <c r="O50" i="2" s="1"/>
  <c r="P50" i="2" s="1"/>
  <c r="N14" i="2" l="1"/>
  <c r="O13" i="2"/>
  <c r="P13" i="2" s="1"/>
  <c r="N59" i="5"/>
  <c r="O59" i="5" s="1"/>
  <c r="P59" i="5" s="1"/>
  <c r="N59" i="4"/>
  <c r="O59" i="4" s="1"/>
  <c r="P59" i="4" s="1"/>
  <c r="N61" i="3"/>
  <c r="O61" i="3" s="1"/>
  <c r="P61" i="3" s="1"/>
  <c r="N17" i="5"/>
  <c r="O17" i="5" s="1"/>
  <c r="P17" i="5" s="1"/>
  <c r="N16" i="4"/>
  <c r="O16" i="4" s="1"/>
  <c r="P16" i="4" s="1"/>
  <c r="N16" i="3"/>
  <c r="O16" i="3" s="1"/>
  <c r="P16" i="3" s="1"/>
  <c r="N51" i="2"/>
  <c r="O51" i="2" s="1"/>
  <c r="P51" i="2" s="1"/>
  <c r="N15" i="2" l="1"/>
  <c r="O14" i="2"/>
  <c r="P14" i="2" s="1"/>
  <c r="N60" i="5"/>
  <c r="O60" i="5" s="1"/>
  <c r="P60" i="5" s="1"/>
  <c r="N60" i="4"/>
  <c r="O60" i="4" s="1"/>
  <c r="P60" i="4" s="1"/>
  <c r="N62" i="3"/>
  <c r="O62" i="3" s="1"/>
  <c r="P62" i="3" s="1"/>
  <c r="N18" i="5"/>
  <c r="O18" i="5" s="1"/>
  <c r="P18" i="5" s="1"/>
  <c r="N17" i="4"/>
  <c r="O17" i="4" s="1"/>
  <c r="P17" i="4" s="1"/>
  <c r="N17" i="3"/>
  <c r="O17" i="3" s="1"/>
  <c r="P17" i="3" s="1"/>
  <c r="N52" i="2"/>
  <c r="O52" i="2" s="1"/>
  <c r="P52" i="2" s="1"/>
  <c r="N16" i="2" l="1"/>
  <c r="O15" i="2"/>
  <c r="P15" i="2" s="1"/>
  <c r="N61" i="5"/>
  <c r="O61" i="5" s="1"/>
  <c r="P61" i="5" s="1"/>
  <c r="N61" i="4"/>
  <c r="O61" i="4" s="1"/>
  <c r="P61" i="4" s="1"/>
  <c r="N63" i="3"/>
  <c r="O63" i="3" s="1"/>
  <c r="P63" i="3" s="1"/>
  <c r="N19" i="5"/>
  <c r="O19" i="5" s="1"/>
  <c r="P19" i="5" s="1"/>
  <c r="N18" i="4"/>
  <c r="O18" i="4" s="1"/>
  <c r="P18" i="4" s="1"/>
  <c r="N18" i="3"/>
  <c r="O18" i="3" s="1"/>
  <c r="P18" i="3" s="1"/>
  <c r="N53" i="2"/>
  <c r="O53" i="2" s="1"/>
  <c r="P53" i="2" s="1"/>
  <c r="N17" i="2" l="1"/>
  <c r="O16" i="2"/>
  <c r="P16" i="2" s="1"/>
  <c r="N62" i="5"/>
  <c r="O62" i="5" s="1"/>
  <c r="P62" i="5" s="1"/>
  <c r="N62" i="4"/>
  <c r="O62" i="4" s="1"/>
  <c r="P62" i="4" s="1"/>
  <c r="N64" i="3"/>
  <c r="O64" i="3" s="1"/>
  <c r="P64" i="3" s="1"/>
  <c r="N20" i="5"/>
  <c r="O20" i="5" s="1"/>
  <c r="P20" i="5" s="1"/>
  <c r="N19" i="4"/>
  <c r="O19" i="4" s="1"/>
  <c r="P19" i="4" s="1"/>
  <c r="N19" i="3"/>
  <c r="O19" i="3" s="1"/>
  <c r="P19" i="3" s="1"/>
  <c r="N54" i="2"/>
  <c r="O54" i="2" s="1"/>
  <c r="P54" i="2" s="1"/>
  <c r="N18" i="2" l="1"/>
  <c r="O17" i="2"/>
  <c r="P17" i="2" s="1"/>
  <c r="N63" i="5"/>
  <c r="O63" i="5" s="1"/>
  <c r="P63" i="5" s="1"/>
  <c r="N63" i="4"/>
  <c r="N65" i="3"/>
  <c r="O65" i="3" s="1"/>
  <c r="P65" i="3" s="1"/>
  <c r="N21" i="5"/>
  <c r="O21" i="5" s="1"/>
  <c r="P21" i="5" s="1"/>
  <c r="N20" i="4"/>
  <c r="O20" i="4" s="1"/>
  <c r="P20" i="4" s="1"/>
  <c r="N20" i="3"/>
  <c r="O20" i="3" s="1"/>
  <c r="P20" i="3" s="1"/>
  <c r="N55" i="2"/>
  <c r="O55" i="2" s="1"/>
  <c r="P55" i="2" s="1"/>
  <c r="N19" i="2" l="1"/>
  <c r="O18" i="2"/>
  <c r="P18" i="2" s="1"/>
  <c r="N64" i="5"/>
  <c r="O64" i="5" s="1"/>
  <c r="P64" i="5" s="1"/>
  <c r="N64" i="4"/>
  <c r="O64" i="4" s="1"/>
  <c r="P64" i="4" s="1"/>
  <c r="N66" i="3"/>
  <c r="O66" i="3" s="1"/>
  <c r="P66" i="3" s="1"/>
  <c r="N22" i="5"/>
  <c r="O22" i="5" s="1"/>
  <c r="P22" i="5" s="1"/>
  <c r="N21" i="4"/>
  <c r="O21" i="4" s="1"/>
  <c r="P21" i="4" s="1"/>
  <c r="N21" i="3"/>
  <c r="N56" i="2"/>
  <c r="O56" i="2" s="1"/>
  <c r="P56" i="2" s="1"/>
  <c r="N20" i="2" l="1"/>
  <c r="O19" i="2"/>
  <c r="P19" i="2" s="1"/>
  <c r="N65" i="5"/>
  <c r="O65" i="5" s="1"/>
  <c r="P65" i="5" s="1"/>
  <c r="N65" i="4"/>
  <c r="O65" i="4" s="1"/>
  <c r="P65" i="4" s="1"/>
  <c r="N67" i="3"/>
  <c r="O67" i="3" s="1"/>
  <c r="P67" i="3" s="1"/>
  <c r="N23" i="5"/>
  <c r="O23" i="5" s="1"/>
  <c r="P23" i="5" s="1"/>
  <c r="N22" i="4"/>
  <c r="N22" i="3"/>
  <c r="N57" i="2"/>
  <c r="O57" i="2" s="1"/>
  <c r="P57" i="2" s="1"/>
  <c r="N21" i="2" l="1"/>
  <c r="O20" i="2"/>
  <c r="P20" i="2" s="1"/>
  <c r="N66" i="5"/>
  <c r="O66" i="5" s="1"/>
  <c r="P66" i="5" s="1"/>
  <c r="N66" i="4"/>
  <c r="O66" i="4" s="1"/>
  <c r="P66" i="4" s="1"/>
  <c r="N68" i="3"/>
  <c r="O68" i="3" s="1"/>
  <c r="P68" i="3" s="1"/>
  <c r="N24" i="5"/>
  <c r="O24" i="5" s="1"/>
  <c r="P24" i="5" s="1"/>
  <c r="N23" i="4"/>
  <c r="O23" i="4" s="1"/>
  <c r="P23" i="4" s="1"/>
  <c r="N23" i="3"/>
  <c r="O23" i="3" s="1"/>
  <c r="P23" i="3" s="1"/>
  <c r="N58" i="2"/>
  <c r="O58" i="2" s="1"/>
  <c r="P58" i="2" s="1"/>
  <c r="N22" i="2" l="1"/>
  <c r="O21" i="2"/>
  <c r="P21" i="2" s="1"/>
  <c r="N67" i="5"/>
  <c r="O67" i="5" s="1"/>
  <c r="P67" i="5" s="1"/>
  <c r="N67" i="4"/>
  <c r="O67" i="4" s="1"/>
  <c r="P67" i="4" s="1"/>
  <c r="N69" i="3"/>
  <c r="O69" i="3" s="1"/>
  <c r="P69" i="3" s="1"/>
  <c r="N25" i="5"/>
  <c r="O25" i="5" s="1"/>
  <c r="P25" i="5" s="1"/>
  <c r="N24" i="4"/>
  <c r="O24" i="4" s="1"/>
  <c r="P24" i="4" s="1"/>
  <c r="N24" i="3"/>
  <c r="O24" i="3" s="1"/>
  <c r="P24" i="3" s="1"/>
  <c r="N59" i="2"/>
  <c r="O59" i="2" s="1"/>
  <c r="P59" i="2" s="1"/>
  <c r="N23" i="2" l="1"/>
  <c r="O22" i="2"/>
  <c r="P22" i="2" s="1"/>
  <c r="N68" i="5"/>
  <c r="O68" i="5" s="1"/>
  <c r="P68" i="5" s="1"/>
  <c r="N68" i="4"/>
  <c r="O68" i="4" s="1"/>
  <c r="P68" i="4" s="1"/>
  <c r="N70" i="3"/>
  <c r="O70" i="3" s="1"/>
  <c r="P70" i="3" s="1"/>
  <c r="N26" i="5"/>
  <c r="O26" i="5" s="1"/>
  <c r="P26" i="5" s="1"/>
  <c r="N25" i="4"/>
  <c r="O25" i="4" s="1"/>
  <c r="P25" i="4" s="1"/>
  <c r="N25" i="3"/>
  <c r="O25" i="3" s="1"/>
  <c r="P25" i="3" s="1"/>
  <c r="N60" i="2"/>
  <c r="O60" i="2" s="1"/>
  <c r="P60" i="2" s="1"/>
  <c r="N26" i="2" l="1"/>
  <c r="O23" i="2"/>
  <c r="P23" i="2" s="1"/>
  <c r="N69" i="5"/>
  <c r="O69" i="5" s="1"/>
  <c r="P69" i="5" s="1"/>
  <c r="N69" i="4"/>
  <c r="O69" i="4" s="1"/>
  <c r="P69" i="4" s="1"/>
  <c r="N71" i="3"/>
  <c r="O71" i="3" s="1"/>
  <c r="P71" i="3" s="1"/>
  <c r="N27" i="5"/>
  <c r="O27" i="5" s="1"/>
  <c r="P27" i="5" s="1"/>
  <c r="N26" i="4"/>
  <c r="O26" i="4" s="1"/>
  <c r="P26" i="4" s="1"/>
  <c r="N26" i="3"/>
  <c r="O26" i="3" s="1"/>
  <c r="P26" i="3" s="1"/>
  <c r="N61" i="2"/>
  <c r="O61" i="2" s="1"/>
  <c r="P61" i="2" s="1"/>
  <c r="O26" i="2" l="1"/>
  <c r="P26" i="2" s="1"/>
  <c r="N27" i="2"/>
  <c r="N70" i="5"/>
  <c r="O70" i="5" s="1"/>
  <c r="P70" i="5" s="1"/>
  <c r="N70" i="4"/>
  <c r="O70" i="4" s="1"/>
  <c r="P70" i="4" s="1"/>
  <c r="N72" i="3"/>
  <c r="O72" i="3" s="1"/>
  <c r="P72" i="3" s="1"/>
  <c r="N28" i="5"/>
  <c r="O28" i="5" s="1"/>
  <c r="P28" i="5" s="1"/>
  <c r="N27" i="4"/>
  <c r="N27" i="3"/>
  <c r="O27" i="3" s="1"/>
  <c r="P27" i="3" s="1"/>
  <c r="N62" i="2"/>
  <c r="O62" i="2" s="1"/>
  <c r="P62" i="2" s="1"/>
  <c r="O27" i="2" l="1"/>
  <c r="P27" i="2" s="1"/>
  <c r="N28" i="2"/>
  <c r="N71" i="5"/>
  <c r="O71" i="5" s="1"/>
  <c r="P71" i="5" s="1"/>
  <c r="N71" i="4"/>
  <c r="O71" i="4" s="1"/>
  <c r="P71" i="4" s="1"/>
  <c r="N73" i="3"/>
  <c r="O73" i="3" s="1"/>
  <c r="P73" i="3" s="1"/>
  <c r="N29" i="5"/>
  <c r="O29" i="5" s="1"/>
  <c r="P29" i="5" s="1"/>
  <c r="N28" i="4"/>
  <c r="N28" i="3"/>
  <c r="O28" i="3" s="1"/>
  <c r="P28" i="3" s="1"/>
  <c r="N63" i="2"/>
  <c r="O63" i="2" s="1"/>
  <c r="P63" i="2" s="1"/>
  <c r="O28" i="2" l="1"/>
  <c r="P28" i="2" s="1"/>
  <c r="N29" i="2"/>
  <c r="N72" i="5"/>
  <c r="O72" i="5" s="1"/>
  <c r="P72" i="5" s="1"/>
  <c r="N72" i="4"/>
  <c r="O72" i="4" s="1"/>
  <c r="P72" i="4" s="1"/>
  <c r="N74" i="3"/>
  <c r="O74" i="3" s="1"/>
  <c r="P74" i="3" s="1"/>
  <c r="N30" i="5"/>
  <c r="O30" i="5" s="1"/>
  <c r="P30" i="5" s="1"/>
  <c r="N29" i="4"/>
  <c r="N29" i="3"/>
  <c r="O29" i="3" s="1"/>
  <c r="P29" i="3" s="1"/>
  <c r="N64" i="2"/>
  <c r="O64" i="2" s="1"/>
  <c r="P64" i="2" s="1"/>
  <c r="O29" i="2" l="1"/>
  <c r="P29" i="2" s="1"/>
  <c r="N30" i="2"/>
  <c r="N73" i="5"/>
  <c r="O73" i="5" s="1"/>
  <c r="P73" i="5" s="1"/>
  <c r="N73" i="4"/>
  <c r="O73" i="4" s="1"/>
  <c r="P73" i="4" s="1"/>
  <c r="N75" i="3"/>
  <c r="N31" i="5"/>
  <c r="N30" i="4"/>
  <c r="O30" i="4" s="1"/>
  <c r="P30" i="4" s="1"/>
  <c r="N30" i="3"/>
  <c r="N65" i="2"/>
  <c r="O65" i="2" s="1"/>
  <c r="P65" i="2" s="1"/>
  <c r="O31" i="5" l="1"/>
  <c r="P31" i="5" s="1"/>
  <c r="N32" i="5"/>
  <c r="O30" i="2"/>
  <c r="P30" i="2" s="1"/>
  <c r="N31" i="2"/>
  <c r="O31" i="2" s="1"/>
  <c r="P31" i="2" s="1"/>
  <c r="O75" i="3"/>
  <c r="P75" i="3" s="1"/>
  <c r="N76" i="3"/>
  <c r="N74" i="5"/>
  <c r="N74" i="4"/>
  <c r="N31" i="4"/>
  <c r="O31" i="4" s="1"/>
  <c r="P31" i="4" s="1"/>
  <c r="N31" i="3"/>
  <c r="N66" i="2"/>
  <c r="O66" i="2" s="1"/>
  <c r="P66" i="2" s="1"/>
  <c r="N75" i="4" l="1"/>
  <c r="O74" i="4"/>
  <c r="P74" i="4" s="1"/>
  <c r="N75" i="5"/>
  <c r="O74" i="5"/>
  <c r="P74" i="5" s="1"/>
  <c r="N32" i="3"/>
  <c r="O31" i="3"/>
  <c r="P31" i="3" s="1"/>
  <c r="N77" i="3"/>
  <c r="O76" i="3"/>
  <c r="P76" i="3" s="1"/>
  <c r="N33" i="5"/>
  <c r="O32" i="5"/>
  <c r="P32" i="5" s="1"/>
  <c r="N67" i="2"/>
  <c r="N68" i="2" l="1"/>
  <c r="O68" i="2" s="1"/>
  <c r="P68" i="2" s="1"/>
  <c r="O67" i="2"/>
  <c r="P67" i="2" s="1"/>
  <c r="O77" i="3"/>
  <c r="P77" i="3" s="1"/>
  <c r="N78" i="3"/>
  <c r="O75" i="5"/>
  <c r="P75" i="5" s="1"/>
  <c r="N76" i="5"/>
  <c r="O33" i="5"/>
  <c r="P33" i="5" s="1"/>
  <c r="N34" i="5"/>
  <c r="N33" i="3"/>
  <c r="N34" i="3" s="1"/>
  <c r="O32" i="3"/>
  <c r="P32" i="3" s="1"/>
  <c r="O75" i="4"/>
  <c r="P75" i="4" s="1"/>
  <c r="N76" i="4"/>
  <c r="O76" i="4" s="1"/>
  <c r="P76" i="4" s="1"/>
  <c r="O34" i="5" l="1"/>
  <c r="P34" i="5" s="1"/>
  <c r="N35" i="5"/>
  <c r="O78" i="3"/>
  <c r="P78" i="3" s="1"/>
  <c r="N79" i="3"/>
  <c r="O76" i="5"/>
  <c r="P76" i="5" s="1"/>
  <c r="N77" i="5"/>
  <c r="O34" i="3"/>
  <c r="P34" i="3" s="1"/>
  <c r="N35" i="3"/>
  <c r="O35" i="3" l="1"/>
  <c r="P35" i="3" s="1"/>
  <c r="N36" i="3"/>
  <c r="O79" i="3"/>
  <c r="P79" i="3" s="1"/>
  <c r="N80" i="3"/>
  <c r="N78" i="5"/>
  <c r="O77" i="5"/>
  <c r="P77" i="5" s="1"/>
  <c r="O35" i="5"/>
  <c r="P35" i="5" s="1"/>
  <c r="N36" i="5"/>
  <c r="O36" i="5" l="1"/>
  <c r="P36" i="5" s="1"/>
  <c r="N37" i="5"/>
  <c r="O36" i="3"/>
  <c r="P36" i="3" s="1"/>
  <c r="N37" i="3"/>
  <c r="N81" i="3"/>
  <c r="O80" i="3"/>
  <c r="P80" i="3" s="1"/>
  <c r="N79" i="5"/>
  <c r="O78" i="5"/>
  <c r="P78" i="5" s="1"/>
  <c r="O79" i="5" l="1"/>
  <c r="P79" i="5" s="1"/>
  <c r="N80" i="5"/>
  <c r="O37" i="5"/>
  <c r="P37" i="5" s="1"/>
  <c r="N38" i="5"/>
  <c r="O38" i="5" s="1"/>
  <c r="P38" i="5" s="1"/>
  <c r="O37" i="3"/>
  <c r="P37" i="3" s="1"/>
  <c r="N38" i="3"/>
  <c r="N82" i="3"/>
  <c r="O81" i="3"/>
  <c r="P81" i="3" s="1"/>
  <c r="N83" i="3" l="1"/>
  <c r="O82" i="3"/>
  <c r="P82" i="3" s="1"/>
  <c r="O38" i="3"/>
  <c r="P38" i="3" s="1"/>
  <c r="N39" i="3"/>
  <c r="O39" i="3" s="1"/>
  <c r="P39" i="3" s="1"/>
  <c r="O80" i="5"/>
  <c r="P80" i="5" s="1"/>
  <c r="N81" i="5"/>
  <c r="O81" i="5" l="1"/>
  <c r="P81" i="5" s="1"/>
  <c r="N82" i="5"/>
  <c r="N84" i="3"/>
  <c r="O83" i="3"/>
  <c r="P83" i="3" s="1"/>
  <c r="O84" i="3" l="1"/>
  <c r="P84" i="3" s="1"/>
  <c r="N85" i="3"/>
  <c r="N83" i="5"/>
  <c r="O82" i="5"/>
  <c r="P82" i="5" s="1"/>
  <c r="O83" i="5" l="1"/>
  <c r="P83" i="5" s="1"/>
  <c r="N84" i="5"/>
  <c r="O85" i="3"/>
  <c r="P85" i="3" s="1"/>
  <c r="N86" i="3"/>
  <c r="N85" i="5" l="1"/>
  <c r="O84" i="5"/>
  <c r="P84" i="5" s="1"/>
  <c r="N87" i="3"/>
  <c r="O86" i="3"/>
  <c r="P86" i="3" s="1"/>
  <c r="N88" i="3" l="1"/>
  <c r="O87" i="3"/>
  <c r="P87" i="3" s="1"/>
  <c r="N86" i="5"/>
  <c r="O86" i="5" s="1"/>
  <c r="P86" i="5" s="1"/>
  <c r="O85" i="5"/>
  <c r="P85" i="5" s="1"/>
  <c r="O88" i="3" l="1"/>
  <c r="P88" i="3" s="1"/>
  <c r="N89" i="3"/>
  <c r="O89" i="3" l="1"/>
  <c r="P89" i="3" s="1"/>
  <c r="N90" i="3"/>
  <c r="O90" i="3" s="1"/>
  <c r="P90" i="3" s="1"/>
</calcChain>
</file>

<file path=xl/sharedStrings.xml><?xml version="1.0" encoding="utf-8"?>
<sst xmlns="http://schemas.openxmlformats.org/spreadsheetml/2006/main" count="2072" uniqueCount="509">
  <si>
    <t>nom_élève</t>
  </si>
  <si>
    <t>prénom_élève</t>
  </si>
  <si>
    <t>date_naissance</t>
  </si>
  <si>
    <t>lib_court_classe</t>
  </si>
  <si>
    <t>ADAM</t>
  </si>
  <si>
    <t>Lounaëlle</t>
  </si>
  <si>
    <t>5EME 3</t>
  </si>
  <si>
    <t>AKOTCHOLO</t>
  </si>
  <si>
    <t>Joyce</t>
  </si>
  <si>
    <t>4EME1</t>
  </si>
  <si>
    <t>ALLARD</t>
  </si>
  <si>
    <t>Axelle</t>
  </si>
  <si>
    <t>6EME 2</t>
  </si>
  <si>
    <t>AMOUZOU</t>
  </si>
  <si>
    <t>Naomy</t>
  </si>
  <si>
    <t>6EME 1</t>
  </si>
  <si>
    <t>ANOUGOU</t>
  </si>
  <si>
    <t>Yaniss</t>
  </si>
  <si>
    <t>5EME 1</t>
  </si>
  <si>
    <t>Elisa</t>
  </si>
  <si>
    <t>APPERT</t>
  </si>
  <si>
    <t>Paul</t>
  </si>
  <si>
    <t>3EME1</t>
  </si>
  <si>
    <t>ARNAUD</t>
  </si>
  <si>
    <t>Aubane</t>
  </si>
  <si>
    <t>5EME 2</t>
  </si>
  <si>
    <t>AUBERT</t>
  </si>
  <si>
    <t>Léna</t>
  </si>
  <si>
    <t>3EME 2</t>
  </si>
  <si>
    <t>Mathis</t>
  </si>
  <si>
    <t>AUFRERE</t>
  </si>
  <si>
    <t>Nathan</t>
  </si>
  <si>
    <t>AUTRET</t>
  </si>
  <si>
    <t>Mégane</t>
  </si>
  <si>
    <t>BAILLY</t>
  </si>
  <si>
    <t>6EME 3</t>
  </si>
  <si>
    <t>Théo</t>
  </si>
  <si>
    <t>BARBELLION</t>
  </si>
  <si>
    <t>Juliette</t>
  </si>
  <si>
    <t>BARDIN</t>
  </si>
  <si>
    <t>Camille</t>
  </si>
  <si>
    <t>BARDY</t>
  </si>
  <si>
    <t>Lana</t>
  </si>
  <si>
    <t>BAROS</t>
  </si>
  <si>
    <t>Yanis</t>
  </si>
  <si>
    <t>BEDET-BERTHEAU</t>
  </si>
  <si>
    <t>Catline</t>
  </si>
  <si>
    <t>Sarah</t>
  </si>
  <si>
    <t>BELLEAU</t>
  </si>
  <si>
    <t>Matthieu</t>
  </si>
  <si>
    <t>BENACHIR</t>
  </si>
  <si>
    <t>Raïan</t>
  </si>
  <si>
    <t>BERGER</t>
  </si>
  <si>
    <t>Liséa</t>
  </si>
  <si>
    <t>BERGUER</t>
  </si>
  <si>
    <t>BERLEMONT</t>
  </si>
  <si>
    <t>Hugo</t>
  </si>
  <si>
    <t>Julien</t>
  </si>
  <si>
    <t>BERTRAND</t>
  </si>
  <si>
    <t>Jeanne</t>
  </si>
  <si>
    <t>4EME 3</t>
  </si>
  <si>
    <t>BIET</t>
  </si>
  <si>
    <t>BILLON</t>
  </si>
  <si>
    <t>Maxence</t>
  </si>
  <si>
    <t>BLENET</t>
  </si>
  <si>
    <t>Marie-lou</t>
  </si>
  <si>
    <t>BLEUZEN</t>
  </si>
  <si>
    <t>Dylan</t>
  </si>
  <si>
    <t>BONAMY</t>
  </si>
  <si>
    <t>Louis</t>
  </si>
  <si>
    <t>4EME 2</t>
  </si>
  <si>
    <t>BONGARD</t>
  </si>
  <si>
    <t>Ethan</t>
  </si>
  <si>
    <t>BONNET</t>
  </si>
  <si>
    <t>Lou-Ann</t>
  </si>
  <si>
    <t>BOUCHAJRA</t>
  </si>
  <si>
    <t>Mohamed</t>
  </si>
  <si>
    <t>Nassim</t>
  </si>
  <si>
    <t>BOUGE</t>
  </si>
  <si>
    <t>Louane</t>
  </si>
  <si>
    <t>BOUGUEREAU</t>
  </si>
  <si>
    <t>Olivia</t>
  </si>
  <si>
    <t xml:space="preserve">BOUGUEREAU </t>
  </si>
  <si>
    <t>William</t>
  </si>
  <si>
    <t>Samuel</t>
  </si>
  <si>
    <t>BOULAY</t>
  </si>
  <si>
    <t>ESTEBAN</t>
  </si>
  <si>
    <t>BOURGEOIS</t>
  </si>
  <si>
    <t>Maxime</t>
  </si>
  <si>
    <t>BOURGOIN</t>
  </si>
  <si>
    <t>Tess</t>
  </si>
  <si>
    <t>BRIANDET</t>
  </si>
  <si>
    <t>Gabriel</t>
  </si>
  <si>
    <t>BRUCHACSEK</t>
  </si>
  <si>
    <t>CADORET</t>
  </si>
  <si>
    <t>Gael</t>
  </si>
  <si>
    <t>CARTEL</t>
  </si>
  <si>
    <t>Nirina</t>
  </si>
  <si>
    <t>Elise</t>
  </si>
  <si>
    <t>CASTRO TRONCOSO</t>
  </si>
  <si>
    <t>Sebastian</t>
  </si>
  <si>
    <t>CHAMAGNE</t>
  </si>
  <si>
    <t>Cyprien</t>
  </si>
  <si>
    <t>CHAMBONNEAU</t>
  </si>
  <si>
    <t>Corentin</t>
  </si>
  <si>
    <t>CHAMPIGNEUX--GERBER</t>
  </si>
  <si>
    <t xml:space="preserve">CHENOT </t>
  </si>
  <si>
    <t>Lilou</t>
  </si>
  <si>
    <t>CHESNEAU</t>
  </si>
  <si>
    <t>Tom</t>
  </si>
  <si>
    <t>CHEVY</t>
  </si>
  <si>
    <t>Lucile</t>
  </si>
  <si>
    <t>Nicolas</t>
  </si>
  <si>
    <t>CLEMENT</t>
  </si>
  <si>
    <t>Arthur</t>
  </si>
  <si>
    <t>Alexandre</t>
  </si>
  <si>
    <t>CLEMENT-GARIN</t>
  </si>
  <si>
    <t>CLOITRE</t>
  </si>
  <si>
    <t>Léandre</t>
  </si>
  <si>
    <t>CONSTANTINE</t>
  </si>
  <si>
    <t>CONTREPOIS</t>
  </si>
  <si>
    <t>CORNILLAT</t>
  </si>
  <si>
    <t>Maelle</t>
  </si>
  <si>
    <t>Manon</t>
  </si>
  <si>
    <t>CORSET</t>
  </si>
  <si>
    <t>Emma</t>
  </si>
  <si>
    <t>COUCEIRO</t>
  </si>
  <si>
    <t>Mathieu</t>
  </si>
  <si>
    <t>COUTEAU</t>
  </si>
  <si>
    <t>Eva</t>
  </si>
  <si>
    <t>COUTELLIER</t>
  </si>
  <si>
    <t>CRAMAZOU</t>
  </si>
  <si>
    <t>CROIZON--BERMEJO</t>
  </si>
  <si>
    <t>Matéo</t>
  </si>
  <si>
    <t>DA ROCHA</t>
  </si>
  <si>
    <t>Orane</t>
  </si>
  <si>
    <t>DAVID</t>
  </si>
  <si>
    <t>Lucie</t>
  </si>
  <si>
    <t>Nolann</t>
  </si>
  <si>
    <t>David</t>
  </si>
  <si>
    <t>DEBENNE</t>
  </si>
  <si>
    <t>Cali</t>
  </si>
  <si>
    <t>DEDION</t>
  </si>
  <si>
    <t>Violaine</t>
  </si>
  <si>
    <t>DE JESUS ROCHA</t>
  </si>
  <si>
    <t>Loélia</t>
  </si>
  <si>
    <t xml:space="preserve">DELANGLE </t>
  </si>
  <si>
    <t>Matys</t>
  </si>
  <si>
    <t>DELOGEAU</t>
  </si>
  <si>
    <t>Marie-Adélaïde</t>
  </si>
  <si>
    <t>DELORME</t>
  </si>
  <si>
    <t>Lise</t>
  </si>
  <si>
    <t>Logane</t>
  </si>
  <si>
    <t>DE MOURA</t>
  </si>
  <si>
    <t>DENIS</t>
  </si>
  <si>
    <t>Mathias</t>
  </si>
  <si>
    <t>DESBUREAUX</t>
  </si>
  <si>
    <t>Cyrian</t>
  </si>
  <si>
    <t>DE SOUSA</t>
  </si>
  <si>
    <t>Nataniel</t>
  </si>
  <si>
    <t>DESPREZ</t>
  </si>
  <si>
    <t>Enzo</t>
  </si>
  <si>
    <t>DESROCHES</t>
  </si>
  <si>
    <t>DIDIER-DARGAUD</t>
  </si>
  <si>
    <t>DIVARD</t>
  </si>
  <si>
    <t>Apolline</t>
  </si>
  <si>
    <t>Hector</t>
  </si>
  <si>
    <t>DRABECK</t>
  </si>
  <si>
    <t>Thais</t>
  </si>
  <si>
    <t>DUBIN</t>
  </si>
  <si>
    <t>Baptiste</t>
  </si>
  <si>
    <t>DUBUISSON</t>
  </si>
  <si>
    <t>Aude</t>
  </si>
  <si>
    <t>DUC</t>
  </si>
  <si>
    <t>DUCOLLET</t>
  </si>
  <si>
    <t>DUMITRESCU</t>
  </si>
  <si>
    <t>Alexandru</t>
  </si>
  <si>
    <t>EFFANDI</t>
  </si>
  <si>
    <t>Moulayahmed</t>
  </si>
  <si>
    <t>EL AKRI</t>
  </si>
  <si>
    <t>Adam</t>
  </si>
  <si>
    <t>Younès</t>
  </si>
  <si>
    <t>EL HADRAOUI</t>
  </si>
  <si>
    <t>Doae</t>
  </si>
  <si>
    <t>Hatim</t>
  </si>
  <si>
    <t>EL MOUSSAOUI</t>
  </si>
  <si>
    <t>Aïcha</t>
  </si>
  <si>
    <t>Yasmine</t>
  </si>
  <si>
    <t>ESTEBEN-CATTEL</t>
  </si>
  <si>
    <t>Adrien</t>
  </si>
  <si>
    <t>ETHEVE-BIANCHI</t>
  </si>
  <si>
    <t>Adrian</t>
  </si>
  <si>
    <t>FAEDO</t>
  </si>
  <si>
    <t>FASSOT</t>
  </si>
  <si>
    <t>Kyliam</t>
  </si>
  <si>
    <t>FENOYER</t>
  </si>
  <si>
    <t>FERREIRA</t>
  </si>
  <si>
    <t>Lisa</t>
  </si>
  <si>
    <t>Orlann</t>
  </si>
  <si>
    <t>FISSON</t>
  </si>
  <si>
    <t>Jade</t>
  </si>
  <si>
    <t>FORINO</t>
  </si>
  <si>
    <t>FRESNEDA</t>
  </si>
  <si>
    <t>GABORIAU</t>
  </si>
  <si>
    <t>Candice</t>
  </si>
  <si>
    <t>GAILLARD--JACQUES</t>
  </si>
  <si>
    <t>Mélanye</t>
  </si>
  <si>
    <t>GAILLARD-ROBIN</t>
  </si>
  <si>
    <t>GARNIER</t>
  </si>
  <si>
    <t>Marilou</t>
  </si>
  <si>
    <t>GARNON</t>
  </si>
  <si>
    <t>Benjamin</t>
  </si>
  <si>
    <t xml:space="preserve">GARRIOU--THIAVILLE </t>
  </si>
  <si>
    <t>Chanelle</t>
  </si>
  <si>
    <t>GASC</t>
  </si>
  <si>
    <t>Antonin</t>
  </si>
  <si>
    <t>Héloïse</t>
  </si>
  <si>
    <t>GAUCHER</t>
  </si>
  <si>
    <t>Dann</t>
  </si>
  <si>
    <t>Julie</t>
  </si>
  <si>
    <t>Timéo</t>
  </si>
  <si>
    <t>GAULLIER</t>
  </si>
  <si>
    <t>GAUTHEUR-RICHARD</t>
  </si>
  <si>
    <t>Elouan</t>
  </si>
  <si>
    <t>GAY</t>
  </si>
  <si>
    <t>GENTY</t>
  </si>
  <si>
    <t>GILARDEAU</t>
  </si>
  <si>
    <t>Thémis</t>
  </si>
  <si>
    <t>Justine</t>
  </si>
  <si>
    <t>GILBERT</t>
  </si>
  <si>
    <t>Maëlys</t>
  </si>
  <si>
    <t>GILLARD</t>
  </si>
  <si>
    <t>Kahilie</t>
  </si>
  <si>
    <t>GIMENEZ</t>
  </si>
  <si>
    <t>Noémie</t>
  </si>
  <si>
    <t xml:space="preserve">GIRARD </t>
  </si>
  <si>
    <t>GOIX</t>
  </si>
  <si>
    <t>Anaïs</t>
  </si>
  <si>
    <t>Chloé</t>
  </si>
  <si>
    <t>GONCALVES</t>
  </si>
  <si>
    <t>Léana</t>
  </si>
  <si>
    <t>Maelyne</t>
  </si>
  <si>
    <t>GONTHIER</t>
  </si>
  <si>
    <t>Coline</t>
  </si>
  <si>
    <t>GOUGEARD</t>
  </si>
  <si>
    <t>Mathéo</t>
  </si>
  <si>
    <t>GOUVEIA</t>
  </si>
  <si>
    <t>GUEDE</t>
  </si>
  <si>
    <t>GUEGAN</t>
  </si>
  <si>
    <t>GUENET</t>
  </si>
  <si>
    <t>Nina-Gaëlle</t>
  </si>
  <si>
    <t>GUERREIRO DE BRITO</t>
  </si>
  <si>
    <t>Héléna</t>
  </si>
  <si>
    <t>GUILLEMOZ</t>
  </si>
  <si>
    <t>GUILLON</t>
  </si>
  <si>
    <t>Florian</t>
  </si>
  <si>
    <t>GUIMONET</t>
  </si>
  <si>
    <t>Dolan</t>
  </si>
  <si>
    <t>Jean</t>
  </si>
  <si>
    <t>GUITTOT</t>
  </si>
  <si>
    <t>Sara</t>
  </si>
  <si>
    <t>HAIMON</t>
  </si>
  <si>
    <t>Elsa</t>
  </si>
  <si>
    <t>HARDY</t>
  </si>
  <si>
    <t>Loris</t>
  </si>
  <si>
    <t>HASLE</t>
  </si>
  <si>
    <t>HENAULT</t>
  </si>
  <si>
    <t>HOCMERT</t>
  </si>
  <si>
    <t>Lou</t>
  </si>
  <si>
    <t>HUGON</t>
  </si>
  <si>
    <t>Andréa</t>
  </si>
  <si>
    <t>Sacha</t>
  </si>
  <si>
    <t>JACQUIN</t>
  </si>
  <si>
    <t>Fiona</t>
  </si>
  <si>
    <t>JAMET</t>
  </si>
  <si>
    <t>JAUZELON</t>
  </si>
  <si>
    <t>JOLLET</t>
  </si>
  <si>
    <t>Chelsea</t>
  </si>
  <si>
    <t>JOUAIN</t>
  </si>
  <si>
    <t>Benji</t>
  </si>
  <si>
    <t>JOUAN</t>
  </si>
  <si>
    <t>Lyne</t>
  </si>
  <si>
    <t>JOUANNEAU</t>
  </si>
  <si>
    <t>JOUBERT</t>
  </si>
  <si>
    <t>JOUGNOT</t>
  </si>
  <si>
    <t>Elina</t>
  </si>
  <si>
    <t>JUFFROY</t>
  </si>
  <si>
    <t>KARACA</t>
  </si>
  <si>
    <t>KHOUJA</t>
  </si>
  <si>
    <t>Ilyas</t>
  </si>
  <si>
    <t>KOPP</t>
  </si>
  <si>
    <t>Cristophane</t>
  </si>
  <si>
    <t>KOUTAT</t>
  </si>
  <si>
    <t>LACHENY</t>
  </si>
  <si>
    <t>LAMBERT</t>
  </si>
  <si>
    <t>Colyne</t>
  </si>
  <si>
    <t>LAMONTAGNE</t>
  </si>
  <si>
    <t>Priyanka</t>
  </si>
  <si>
    <t>LANGEVIN</t>
  </si>
  <si>
    <t>Marine</t>
  </si>
  <si>
    <t>Amélie</t>
  </si>
  <si>
    <t>LAUDAT</t>
  </si>
  <si>
    <t>Mélinda</t>
  </si>
  <si>
    <t>LEBLANC</t>
  </si>
  <si>
    <t>LEBRON</t>
  </si>
  <si>
    <t>Loïc</t>
  </si>
  <si>
    <t>LE CORRE</t>
  </si>
  <si>
    <t>Dorian</t>
  </si>
  <si>
    <t>LE DOARE</t>
  </si>
  <si>
    <t>Bastien</t>
  </si>
  <si>
    <t>Liam</t>
  </si>
  <si>
    <t>LEFEUVRE</t>
  </si>
  <si>
    <t>Eugénie</t>
  </si>
  <si>
    <t xml:space="preserve">LEGRAS </t>
  </si>
  <si>
    <t>Romain</t>
  </si>
  <si>
    <t>LEITE</t>
  </si>
  <si>
    <t>Tobias</t>
  </si>
  <si>
    <t>LELARGE</t>
  </si>
  <si>
    <t>LEMALE</t>
  </si>
  <si>
    <t>Leony</t>
  </si>
  <si>
    <t>LENGAGNE</t>
  </si>
  <si>
    <t>LEQCHAINI</t>
  </si>
  <si>
    <t>Aziz</t>
  </si>
  <si>
    <t xml:space="preserve">LEROUGE </t>
  </si>
  <si>
    <t>LOLO</t>
  </si>
  <si>
    <t>Pharell</t>
  </si>
  <si>
    <t>LOPEZ-NURET</t>
  </si>
  <si>
    <t>Léane</t>
  </si>
  <si>
    <t>MAGNANON</t>
  </si>
  <si>
    <t>Julianne</t>
  </si>
  <si>
    <t>MANCEAU</t>
  </si>
  <si>
    <t>Julia</t>
  </si>
  <si>
    <t>MARIE</t>
  </si>
  <si>
    <t>Océane</t>
  </si>
  <si>
    <t>MARION</t>
  </si>
  <si>
    <t>Line</t>
  </si>
  <si>
    <t>Raphael</t>
  </si>
  <si>
    <t>Loana</t>
  </si>
  <si>
    <t>MARLIN-NADAUD</t>
  </si>
  <si>
    <t>Clément</t>
  </si>
  <si>
    <t>MARTEAU</t>
  </si>
  <si>
    <t>Alban</t>
  </si>
  <si>
    <t>MARVILLE</t>
  </si>
  <si>
    <t>MASSICARD</t>
  </si>
  <si>
    <t>MASSON</t>
  </si>
  <si>
    <t>MASTIO</t>
  </si>
  <si>
    <t>Nolan</t>
  </si>
  <si>
    <t>MAUCLAIR</t>
  </si>
  <si>
    <t>Léa</t>
  </si>
  <si>
    <t>MELIOLI</t>
  </si>
  <si>
    <t>MESNAGE</t>
  </si>
  <si>
    <t>MESSAOUD</t>
  </si>
  <si>
    <t>METIVIER</t>
  </si>
  <si>
    <t>Maximilien</t>
  </si>
  <si>
    <t>MEUNIER</t>
  </si>
  <si>
    <t>Iléane</t>
  </si>
  <si>
    <t xml:space="preserve">MEZILLE </t>
  </si>
  <si>
    <t>Alixia</t>
  </si>
  <si>
    <t>MILLIET</t>
  </si>
  <si>
    <t>Suzanne</t>
  </si>
  <si>
    <t>MOKHTAR-BENOUNANE</t>
  </si>
  <si>
    <t>Mohammed-Nabil</t>
  </si>
  <si>
    <t>MOLLIER-VIEL</t>
  </si>
  <si>
    <t>MORIN</t>
  </si>
  <si>
    <t>NAMRI</t>
  </si>
  <si>
    <t>NAMSAVANG</t>
  </si>
  <si>
    <t>Elisabeth</t>
  </si>
  <si>
    <t>NOE</t>
  </si>
  <si>
    <t>NOUHANT</t>
  </si>
  <si>
    <t>NURET</t>
  </si>
  <si>
    <t>Alexis</t>
  </si>
  <si>
    <t>Noah</t>
  </si>
  <si>
    <t>OLYMPIE</t>
  </si>
  <si>
    <t>Raphaëlle</t>
  </si>
  <si>
    <t>OUDEAU</t>
  </si>
  <si>
    <t>Philippe</t>
  </si>
  <si>
    <t>OUDOT</t>
  </si>
  <si>
    <t>Kilian</t>
  </si>
  <si>
    <t>PAIMBA-FAILLOT</t>
  </si>
  <si>
    <t>Guinaël</t>
  </si>
  <si>
    <t>PAYET</t>
  </si>
  <si>
    <t>Eliott</t>
  </si>
  <si>
    <t>PEINCOUT</t>
  </si>
  <si>
    <t>Pacôme</t>
  </si>
  <si>
    <t xml:space="preserve">PELTIER </t>
  </si>
  <si>
    <t>Isaure</t>
  </si>
  <si>
    <t>PELTIER</t>
  </si>
  <si>
    <t>Malo</t>
  </si>
  <si>
    <t>PESCHARD</t>
  </si>
  <si>
    <t>Morgane</t>
  </si>
  <si>
    <t>PETIT</t>
  </si>
  <si>
    <t>Karl</t>
  </si>
  <si>
    <t>PETRACCA</t>
  </si>
  <si>
    <t>PIAT-PIVEAU</t>
  </si>
  <si>
    <t>Hanaé</t>
  </si>
  <si>
    <t>PICOURE</t>
  </si>
  <si>
    <t>PIQUET</t>
  </si>
  <si>
    <t>Robin</t>
  </si>
  <si>
    <t>POPELIN</t>
  </si>
  <si>
    <t>PORTIER</t>
  </si>
  <si>
    <t>Laureline</t>
  </si>
  <si>
    <t>PRIGENT</t>
  </si>
  <si>
    <t>Marion</t>
  </si>
  <si>
    <t>PRIOU</t>
  </si>
  <si>
    <t>QUIN</t>
  </si>
  <si>
    <t>Bénédicte</t>
  </si>
  <si>
    <t>RAIMUNDO</t>
  </si>
  <si>
    <t>Clara</t>
  </si>
  <si>
    <t>RAOULT</t>
  </si>
  <si>
    <t>Elona</t>
  </si>
  <si>
    <t>RAVET</t>
  </si>
  <si>
    <t>Naomi</t>
  </si>
  <si>
    <t>RENAUDAT</t>
  </si>
  <si>
    <t>RIBEIRO</t>
  </si>
  <si>
    <t>Charlotte</t>
  </si>
  <si>
    <t>RICHER-REI</t>
  </si>
  <si>
    <t>Leïa</t>
  </si>
  <si>
    <t>RIGODON</t>
  </si>
  <si>
    <t>RIOLLET</t>
  </si>
  <si>
    <t>ROTIER</t>
  </si>
  <si>
    <t>ROUSSEAU</t>
  </si>
  <si>
    <t>SADEK</t>
  </si>
  <si>
    <t>Habib</t>
  </si>
  <si>
    <t>SAINSON</t>
  </si>
  <si>
    <t>Erwan</t>
  </si>
  <si>
    <t>SAVENEAU</t>
  </si>
  <si>
    <t>SEHAKI</t>
  </si>
  <si>
    <t>Alyssia</t>
  </si>
  <si>
    <t>SEVIN</t>
  </si>
  <si>
    <t>SIAUD</t>
  </si>
  <si>
    <t>Lina</t>
  </si>
  <si>
    <t>SIBOTTIER</t>
  </si>
  <si>
    <t>SOUTON</t>
  </si>
  <si>
    <t>Marwin</t>
  </si>
  <si>
    <t>STEEGMANS</t>
  </si>
  <si>
    <t>Albain</t>
  </si>
  <si>
    <t>SUFFYS</t>
  </si>
  <si>
    <t>SUTTER</t>
  </si>
  <si>
    <t>Léanna Sika</t>
  </si>
  <si>
    <t>THIERRY</t>
  </si>
  <si>
    <t>THIESSET</t>
  </si>
  <si>
    <t>Juline</t>
  </si>
  <si>
    <t>TILLON</t>
  </si>
  <si>
    <t>TINAUGUS</t>
  </si>
  <si>
    <t>Zoé</t>
  </si>
  <si>
    <t>TRESAUGUE</t>
  </si>
  <si>
    <t>VAÇULIK</t>
  </si>
  <si>
    <t>Dimitri-Dimbio</t>
  </si>
  <si>
    <t>Hugo-Houmed</t>
  </si>
  <si>
    <t xml:space="preserve">VAN-ASSCHE </t>
  </si>
  <si>
    <t>Laura</t>
  </si>
  <si>
    <t>VAN BERGEIJK</t>
  </si>
  <si>
    <t>VANGREVELYNGHE</t>
  </si>
  <si>
    <t>VAUQUELIN</t>
  </si>
  <si>
    <t>VELLAYEN-HULARD</t>
  </si>
  <si>
    <t>VELVENDRON</t>
  </si>
  <si>
    <t>VICENTE</t>
  </si>
  <si>
    <t>VIEIRA</t>
  </si>
  <si>
    <t>VILDY</t>
  </si>
  <si>
    <t>Noé</t>
  </si>
  <si>
    <t>VOSGEOIS</t>
  </si>
  <si>
    <t>WATTEAU</t>
  </si>
  <si>
    <t>Chloée</t>
  </si>
  <si>
    <t>WOESTELANDT</t>
  </si>
  <si>
    <t>XIAO</t>
  </si>
  <si>
    <t>PLACE</t>
  </si>
  <si>
    <t>place</t>
  </si>
  <si>
    <t>sexe</t>
  </si>
  <si>
    <t>F</t>
  </si>
  <si>
    <t>G</t>
  </si>
  <si>
    <t>CLASSE</t>
  </si>
  <si>
    <t>naissance</t>
  </si>
  <si>
    <t>prénom</t>
  </si>
  <si>
    <t>GARCONS</t>
  </si>
  <si>
    <t>FILLES</t>
  </si>
  <si>
    <t>Prénom</t>
  </si>
  <si>
    <t>classe</t>
  </si>
  <si>
    <t>SEXE</t>
  </si>
  <si>
    <t>Classement filles</t>
  </si>
  <si>
    <t xml:space="preserve">nom </t>
  </si>
  <si>
    <t>Classement Garçons</t>
  </si>
  <si>
    <t>Absents</t>
  </si>
  <si>
    <t>MANON</t>
  </si>
  <si>
    <t>THEMIS</t>
  </si>
  <si>
    <t>NAOMY</t>
  </si>
  <si>
    <t>DIDIER_DAR</t>
  </si>
  <si>
    <t>CALI</t>
  </si>
  <si>
    <t>CHENOT</t>
  </si>
  <si>
    <t>LILOU</t>
  </si>
  <si>
    <t>CHARLOTTE</t>
  </si>
  <si>
    <t>CHLOE</t>
  </si>
  <si>
    <t>ALYSSIA</t>
  </si>
  <si>
    <t>LISA</t>
  </si>
  <si>
    <t>HELENA</t>
  </si>
  <si>
    <t>BLE</t>
  </si>
  <si>
    <t>ABANDON</t>
  </si>
  <si>
    <t>BENEDICTE</t>
  </si>
  <si>
    <t>BLESSE</t>
  </si>
  <si>
    <t>GASNIER</t>
  </si>
  <si>
    <t>THEO</t>
  </si>
  <si>
    <t>ISAURE</t>
  </si>
  <si>
    <t>LANA</t>
  </si>
  <si>
    <t>NAOMI</t>
  </si>
  <si>
    <t>ELISE</t>
  </si>
  <si>
    <t>ELONA</t>
  </si>
  <si>
    <t>THAIS</t>
  </si>
  <si>
    <t>MATEO</t>
  </si>
  <si>
    <t>ABA</t>
  </si>
  <si>
    <t>CORENTIN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</si>
</sst>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  <charset val="1"/>
    </font>
    <font>
      <sz val="10"/>
      <name val="Arial"/>
      <family val="2"/>
    </font>
    <font>
      <sz val="48"/>
      <name val="Arial"/>
      <family val="2"/>
    </font>
    <font>
      <sz val="36"/>
      <name val="Arial"/>
      <family val="2"/>
    </font>
    <font>
      <sz val="28"/>
      <name val="Arial"/>
      <family val="2"/>
    </font>
    <font>
      <sz val="18"/>
      <name val="Arial"/>
      <family val="2"/>
    </font>
    <font>
      <sz val="16"/>
      <name val="Arial"/>
      <family val="2"/>
    </font>
    <font>
      <sz val="2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0.39997558519241921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78">
    <xf numFmtId="0" fontId="1" fillId="0" borderId="0" xfId="0" applyFont="1"/>
    <xf numFmtId="0" fontId="5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1" applyFont="1" applyAlignment="1">
      <alignment horizontal="center" vertical="center" wrapText="1"/>
    </xf>
    <xf numFmtId="0" fontId="0" fillId="0" borderId="0" xfId="1" applyNumberFormat="1" applyFont="1" applyFill="1" applyBorder="1" applyAlignment="1" applyProtection="1">
      <alignment horizontal="left" vertical="center"/>
    </xf>
    <xf numFmtId="14" fontId="0" fillId="0" borderId="0" xfId="1" applyNumberFormat="1" applyFont="1" applyFill="1" applyBorder="1" applyAlignment="1" applyProtection="1">
      <alignment horizontal="right" vertical="center"/>
    </xf>
    <xf numFmtId="21" fontId="0" fillId="0" borderId="0" xfId="1" applyNumberFormat="1" applyFont="1" applyFill="1" applyBorder="1" applyAlignment="1" applyProtection="1">
      <alignment horizontal="right" vertical="center"/>
    </xf>
    <xf numFmtId="4" fontId="0" fillId="0" borderId="0" xfId="1" applyNumberFormat="1" applyFont="1" applyFill="1" applyBorder="1" applyAlignment="1" applyProtection="1">
      <alignment horizontal="right" vertical="center"/>
    </xf>
    <xf numFmtId="0" fontId="0" fillId="0" borderId="0" xfId="1" applyFont="1" applyFill="1" applyAlignment="1">
      <alignment horizontal="center" vertical="center" wrapText="1"/>
    </xf>
    <xf numFmtId="0" fontId="1" fillId="0" borderId="0" xfId="1" applyFont="1" applyFill="1" applyAlignment="1">
      <alignment horizontal="center" vertical="center" wrapText="1"/>
    </xf>
    <xf numFmtId="0" fontId="1" fillId="0" borderId="0" xfId="1" applyFont="1" applyAlignment="1">
      <alignment horizontal="center" vertical="center" wrapText="1"/>
    </xf>
    <xf numFmtId="0" fontId="1" fillId="6" borderId="0" xfId="0" applyFont="1" applyFill="1"/>
    <xf numFmtId="0" fontId="1" fillId="0" borderId="0" xfId="0" applyFont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7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5" borderId="0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5" borderId="5" xfId="0" applyFont="1" applyFill="1" applyBorder="1" applyAlignment="1">
      <alignment horizontal="center"/>
    </xf>
    <xf numFmtId="0" fontId="3" fillId="5" borderId="8" xfId="0" applyFont="1" applyFill="1" applyBorder="1" applyAlignment="1">
      <alignment horizontal="center"/>
    </xf>
    <xf numFmtId="0" fontId="3" fillId="5" borderId="6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3" fillId="8" borderId="7" xfId="0" applyFont="1" applyFill="1" applyBorder="1" applyAlignment="1">
      <alignment horizontal="center"/>
    </xf>
    <xf numFmtId="0" fontId="3" fillId="8" borderId="2" xfId="0" applyFont="1" applyFill="1" applyBorder="1" applyAlignment="1">
      <alignment horizontal="center"/>
    </xf>
    <xf numFmtId="0" fontId="3" fillId="8" borderId="3" xfId="0" applyFont="1" applyFill="1" applyBorder="1" applyAlignment="1">
      <alignment horizontal="center"/>
    </xf>
    <xf numFmtId="0" fontId="3" fillId="8" borderId="0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0" fontId="3" fillId="8" borderId="5" xfId="0" applyFont="1" applyFill="1" applyBorder="1" applyAlignment="1">
      <alignment horizontal="center"/>
    </xf>
    <xf numFmtId="0" fontId="3" fillId="8" borderId="8" xfId="0" applyFont="1" applyFill="1" applyBorder="1" applyAlignment="1">
      <alignment horizontal="center"/>
    </xf>
    <xf numFmtId="0" fontId="3" fillId="8" borderId="6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1" fillId="5" borderId="7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5" borderId="0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5" xfId="0" applyFont="1" applyFill="1" applyBorder="1" applyAlignment="1">
      <alignment horizontal="center"/>
    </xf>
    <xf numFmtId="0" fontId="1" fillId="5" borderId="8" xfId="0" applyFont="1" applyFill="1" applyBorder="1" applyAlignment="1">
      <alignment horizontal="center"/>
    </xf>
    <xf numFmtId="0" fontId="1" fillId="5" borderId="6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1" fillId="7" borderId="7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7" borderId="0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center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 applyAlignment="1">
      <alignment horizontal="center"/>
    </xf>
    <xf numFmtId="0" fontId="1" fillId="7" borderId="6" xfId="0" applyFont="1" applyFill="1" applyBorder="1" applyAlignment="1">
      <alignment horizontal="center"/>
    </xf>
  </cellXfs>
  <cellStyles count="2">
    <cellStyle name="NiveauLigne_4" xfId="1" builtinId="1" iLevel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G280"/>
  <sheetViews>
    <sheetView topLeftCell="A188" workbookViewId="0">
      <selection activeCell="A210" sqref="A210:D280"/>
    </sheetView>
  </sheetViews>
  <sheetFormatPr baseColWidth="10" defaultRowHeight="12.5" x14ac:dyDescent="0.25"/>
  <cols>
    <col min="1" max="59" width="14.36328125" customWidth="1"/>
  </cols>
  <sheetData>
    <row r="1" spans="1:59" x14ac:dyDescent="0.25">
      <c r="A1" s="3" t="s">
        <v>0</v>
      </c>
      <c r="B1" s="3" t="s">
        <v>0</v>
      </c>
      <c r="C1" s="3" t="s">
        <v>0</v>
      </c>
      <c r="D1" s="3" t="s">
        <v>0</v>
      </c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</row>
    <row r="2" spans="1:59" ht="12" customHeight="1" x14ac:dyDescent="0.25">
      <c r="A2" s="4" t="s">
        <v>368</v>
      </c>
      <c r="B2" s="4" t="s">
        <v>11</v>
      </c>
      <c r="C2" s="5">
        <v>37536</v>
      </c>
      <c r="D2" s="4" t="s">
        <v>28</v>
      </c>
      <c r="E2" s="4"/>
      <c r="F2" s="4"/>
      <c r="G2" s="4"/>
      <c r="H2" s="4"/>
      <c r="I2" s="4"/>
      <c r="J2" s="4"/>
      <c r="K2" s="4"/>
      <c r="L2" s="4"/>
      <c r="M2" s="5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5"/>
      <c r="BE2" s="6"/>
      <c r="BF2" s="4"/>
      <c r="BG2" s="7"/>
    </row>
    <row r="3" spans="1:59" ht="12" customHeight="1" x14ac:dyDescent="0.25">
      <c r="A3" s="4" t="s">
        <v>89</v>
      </c>
      <c r="B3" s="4" t="s">
        <v>90</v>
      </c>
      <c r="C3" s="5">
        <v>37659</v>
      </c>
      <c r="D3" s="4" t="s">
        <v>28</v>
      </c>
      <c r="E3" s="4"/>
      <c r="F3" s="4"/>
      <c r="G3" s="4"/>
      <c r="H3" s="4"/>
      <c r="I3" s="4"/>
      <c r="J3" s="4"/>
      <c r="K3" s="4"/>
      <c r="L3" s="4"/>
      <c r="M3" s="5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5"/>
      <c r="BE3" s="6"/>
      <c r="BF3" s="4"/>
      <c r="BG3" s="7"/>
    </row>
    <row r="4" spans="1:59" ht="12" customHeight="1" x14ac:dyDescent="0.25">
      <c r="A4" s="4" t="s">
        <v>75</v>
      </c>
      <c r="B4" s="4" t="s">
        <v>77</v>
      </c>
      <c r="C4" s="5">
        <v>37664</v>
      </c>
      <c r="D4" s="4" t="s">
        <v>28</v>
      </c>
      <c r="E4" s="4"/>
      <c r="F4" s="4"/>
      <c r="G4" s="4"/>
      <c r="H4" s="4"/>
      <c r="I4" s="4"/>
      <c r="J4" s="4"/>
      <c r="K4" s="4"/>
      <c r="L4" s="4"/>
      <c r="M4" s="5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5"/>
      <c r="BE4" s="6"/>
      <c r="BF4" s="4"/>
      <c r="BG4" s="7"/>
    </row>
    <row r="5" spans="1:59" ht="12" customHeight="1" x14ac:dyDescent="0.25">
      <c r="A5" s="4" t="s">
        <v>193</v>
      </c>
      <c r="B5" s="4" t="s">
        <v>194</v>
      </c>
      <c r="C5" s="5">
        <v>37690</v>
      </c>
      <c r="D5" s="4" t="s">
        <v>28</v>
      </c>
      <c r="E5" s="4"/>
      <c r="F5" s="4"/>
      <c r="G5" s="4"/>
      <c r="H5" s="4"/>
      <c r="I5" s="4"/>
      <c r="J5" s="4"/>
      <c r="K5" s="4"/>
      <c r="L5" s="4"/>
      <c r="M5" s="5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5"/>
      <c r="BE5" s="6"/>
      <c r="BF5" s="4"/>
      <c r="BG5" s="7"/>
    </row>
    <row r="6" spans="1:59" ht="12" customHeight="1" x14ac:dyDescent="0.25">
      <c r="A6" s="4" t="s">
        <v>99</v>
      </c>
      <c r="B6" s="4" t="s">
        <v>100</v>
      </c>
      <c r="C6" s="5">
        <v>37736</v>
      </c>
      <c r="D6" s="4" t="s">
        <v>22</v>
      </c>
      <c r="E6" s="4"/>
      <c r="F6" s="4"/>
      <c r="G6" s="4"/>
      <c r="H6" s="4"/>
      <c r="I6" s="4"/>
      <c r="J6" s="4"/>
      <c r="K6" s="4"/>
      <c r="L6" s="4"/>
      <c r="M6" s="5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5"/>
      <c r="BE6" s="6"/>
      <c r="BF6" s="4"/>
      <c r="BG6" s="7"/>
    </row>
    <row r="7" spans="1:59" ht="12" customHeight="1" x14ac:dyDescent="0.25">
      <c r="A7" s="4" t="s">
        <v>403</v>
      </c>
      <c r="B7" s="4" t="s">
        <v>69</v>
      </c>
      <c r="C7" s="5">
        <v>37755</v>
      </c>
      <c r="D7" s="4" t="s">
        <v>28</v>
      </c>
      <c r="E7" s="4"/>
      <c r="F7" s="4"/>
      <c r="G7" s="4"/>
      <c r="H7" s="4"/>
      <c r="I7" s="4"/>
      <c r="J7" s="4"/>
      <c r="K7" s="4"/>
      <c r="L7" s="4"/>
      <c r="M7" s="5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5"/>
      <c r="BE7" s="6"/>
      <c r="BF7" s="4"/>
      <c r="BG7" s="7"/>
    </row>
    <row r="8" spans="1:59" ht="12" customHeight="1" x14ac:dyDescent="0.25">
      <c r="A8" s="4" t="s">
        <v>50</v>
      </c>
      <c r="B8" s="4" t="s">
        <v>51</v>
      </c>
      <c r="C8" s="5">
        <v>37855</v>
      </c>
      <c r="D8" s="4" t="s">
        <v>28</v>
      </c>
      <c r="E8" s="4"/>
      <c r="F8" s="4"/>
      <c r="G8" s="4"/>
      <c r="H8" s="4"/>
      <c r="I8" s="4"/>
      <c r="J8" s="4"/>
      <c r="K8" s="4"/>
      <c r="L8" s="4"/>
      <c r="M8" s="5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5"/>
      <c r="BE8" s="6"/>
      <c r="BF8" s="4"/>
      <c r="BG8" s="7"/>
    </row>
    <row r="9" spans="1:59" ht="12" customHeight="1" x14ac:dyDescent="0.25">
      <c r="A9" s="4" t="s">
        <v>334</v>
      </c>
      <c r="B9" s="4" t="s">
        <v>335</v>
      </c>
      <c r="C9" s="5">
        <v>37877</v>
      </c>
      <c r="D9" s="4" t="s">
        <v>22</v>
      </c>
      <c r="E9" s="4"/>
      <c r="F9" s="4"/>
      <c r="G9" s="4"/>
      <c r="H9" s="4"/>
      <c r="I9" s="4"/>
      <c r="J9" s="4"/>
      <c r="K9" s="4"/>
      <c r="L9" s="4"/>
      <c r="M9" s="5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5"/>
      <c r="BE9" s="6"/>
      <c r="BF9" s="4"/>
      <c r="BG9" s="7"/>
    </row>
    <row r="10" spans="1:59" ht="12" customHeight="1" x14ac:dyDescent="0.25">
      <c r="A10" s="4" t="s">
        <v>301</v>
      </c>
      <c r="B10" s="4" t="s">
        <v>302</v>
      </c>
      <c r="C10" s="5">
        <v>37879</v>
      </c>
      <c r="D10" s="4" t="s">
        <v>28</v>
      </c>
      <c r="E10" s="4"/>
      <c r="F10" s="4"/>
      <c r="G10" s="4"/>
      <c r="H10" s="4"/>
      <c r="I10" s="4"/>
      <c r="J10" s="4"/>
      <c r="K10" s="4"/>
      <c r="L10" s="4"/>
      <c r="M10" s="5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5"/>
      <c r="BE10" s="6"/>
      <c r="BF10" s="4"/>
      <c r="BG10" s="7"/>
    </row>
    <row r="11" spans="1:59" ht="12" customHeight="1" x14ac:dyDescent="0.25">
      <c r="A11" s="4" t="s">
        <v>463</v>
      </c>
      <c r="B11" s="4" t="s">
        <v>228</v>
      </c>
      <c r="C11" s="5">
        <v>37918</v>
      </c>
      <c r="D11" s="4" t="s">
        <v>22</v>
      </c>
      <c r="E11" s="4"/>
      <c r="F11" s="4"/>
      <c r="G11" s="4"/>
      <c r="H11" s="4"/>
      <c r="I11" s="4"/>
      <c r="J11" s="4"/>
      <c r="K11" s="4"/>
      <c r="L11" s="4"/>
      <c r="M11" s="5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5"/>
      <c r="BE11" s="6"/>
      <c r="BF11" s="4"/>
      <c r="BG11" s="7"/>
    </row>
    <row r="12" spans="1:59" ht="12" customHeight="1" x14ac:dyDescent="0.25">
      <c r="A12" s="4" t="s">
        <v>367</v>
      </c>
      <c r="B12" s="4" t="s">
        <v>92</v>
      </c>
      <c r="C12" s="5">
        <v>37962</v>
      </c>
      <c r="D12" s="4" t="s">
        <v>22</v>
      </c>
      <c r="E12" s="4"/>
      <c r="F12" s="4"/>
      <c r="G12" s="4"/>
      <c r="H12" s="4"/>
      <c r="I12" s="4"/>
      <c r="J12" s="4"/>
      <c r="K12" s="4"/>
      <c r="L12" s="4"/>
      <c r="M12" s="5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5"/>
      <c r="BE12" s="6"/>
      <c r="BF12" s="4"/>
      <c r="BG12" s="7"/>
    </row>
    <row r="13" spans="1:59" ht="12" customHeight="1" x14ac:dyDescent="0.25">
      <c r="A13" s="4" t="s">
        <v>207</v>
      </c>
      <c r="B13" s="4" t="s">
        <v>56</v>
      </c>
      <c r="C13" s="5">
        <v>37991</v>
      </c>
      <c r="D13" s="4" t="s">
        <v>22</v>
      </c>
      <c r="E13" s="4"/>
      <c r="F13" s="4"/>
      <c r="G13" s="4"/>
      <c r="H13" s="4"/>
      <c r="I13" s="4"/>
      <c r="J13" s="4"/>
      <c r="K13" s="4"/>
      <c r="L13" s="4"/>
      <c r="M13" s="5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5"/>
      <c r="BE13" s="6"/>
      <c r="BF13" s="4"/>
      <c r="BG13" s="7"/>
    </row>
    <row r="14" spans="1:59" ht="12" customHeight="1" x14ac:dyDescent="0.25">
      <c r="A14" s="4" t="s">
        <v>150</v>
      </c>
      <c r="B14" s="4" t="s">
        <v>152</v>
      </c>
      <c r="C14" s="5">
        <v>38003</v>
      </c>
      <c r="D14" s="4" t="s">
        <v>70</v>
      </c>
      <c r="E14" s="4"/>
      <c r="F14" s="4"/>
      <c r="G14" s="4"/>
      <c r="H14" s="4"/>
      <c r="I14" s="4"/>
      <c r="J14" s="4"/>
      <c r="K14" s="4"/>
      <c r="L14" s="4"/>
      <c r="M14" s="5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5"/>
      <c r="BE14" s="6"/>
      <c r="BF14" s="4"/>
      <c r="BG14" s="7"/>
    </row>
    <row r="15" spans="1:59" ht="12" customHeight="1" x14ac:dyDescent="0.25">
      <c r="A15" s="4" t="s">
        <v>244</v>
      </c>
      <c r="B15" s="4" t="s">
        <v>245</v>
      </c>
      <c r="C15" s="5">
        <v>38009</v>
      </c>
      <c r="D15" s="4" t="s">
        <v>28</v>
      </c>
      <c r="E15" s="4"/>
      <c r="F15" s="4"/>
      <c r="G15" s="4"/>
      <c r="H15" s="4"/>
      <c r="I15" s="4"/>
      <c r="J15" s="4"/>
      <c r="K15" s="4"/>
      <c r="L15" s="4"/>
      <c r="M15" s="5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5"/>
      <c r="BE15" s="6"/>
      <c r="BF15" s="4"/>
      <c r="BG15" s="7"/>
    </row>
    <row r="16" spans="1:59" ht="12" customHeight="1" x14ac:dyDescent="0.25">
      <c r="A16" s="4" t="s">
        <v>222</v>
      </c>
      <c r="B16" s="4" t="s">
        <v>223</v>
      </c>
      <c r="C16" s="5">
        <v>38040</v>
      </c>
      <c r="D16" s="4" t="s">
        <v>22</v>
      </c>
      <c r="E16" s="4"/>
      <c r="F16" s="4"/>
      <c r="G16" s="4"/>
      <c r="H16" s="4"/>
      <c r="I16" s="4"/>
      <c r="J16" s="4"/>
      <c r="K16" s="4"/>
      <c r="L16" s="4"/>
      <c r="M16" s="5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5"/>
      <c r="BE16" s="6"/>
      <c r="BF16" s="4"/>
      <c r="BG16" s="7"/>
    </row>
    <row r="17" spans="1:59" ht="12" customHeight="1" x14ac:dyDescent="0.25">
      <c r="A17" s="4" t="s">
        <v>284</v>
      </c>
      <c r="B17" s="4" t="s">
        <v>285</v>
      </c>
      <c r="C17" s="5">
        <v>38051</v>
      </c>
      <c r="D17" s="4" t="s">
        <v>28</v>
      </c>
      <c r="E17" s="4"/>
      <c r="F17" s="4"/>
      <c r="G17" s="4"/>
      <c r="H17" s="4"/>
      <c r="I17" s="4"/>
      <c r="J17" s="4"/>
      <c r="K17" s="4"/>
      <c r="L17" s="4"/>
      <c r="M17" s="5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5"/>
      <c r="BE17" s="6"/>
      <c r="BF17" s="4"/>
      <c r="BG17" s="7"/>
    </row>
    <row r="18" spans="1:59" ht="12" customHeight="1" x14ac:dyDescent="0.25">
      <c r="A18" s="4" t="s">
        <v>119</v>
      </c>
      <c r="B18" s="4" t="s">
        <v>57</v>
      </c>
      <c r="C18" s="5">
        <v>38076</v>
      </c>
      <c r="D18" s="4" t="s">
        <v>9</v>
      </c>
      <c r="E18" s="4"/>
      <c r="F18" s="4"/>
      <c r="G18" s="4"/>
      <c r="H18" s="4"/>
      <c r="I18" s="4"/>
      <c r="J18" s="4"/>
      <c r="K18" s="4"/>
      <c r="L18" s="4"/>
      <c r="M18" s="5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5"/>
      <c r="BE18" s="6"/>
      <c r="BF18" s="4"/>
      <c r="BG18" s="7"/>
    </row>
    <row r="19" spans="1:59" ht="12" customHeight="1" x14ac:dyDescent="0.25">
      <c r="A19" s="4" t="s">
        <v>308</v>
      </c>
      <c r="B19" s="4" t="s">
        <v>309</v>
      </c>
      <c r="C19" s="5">
        <v>38079</v>
      </c>
      <c r="D19" s="4" t="s">
        <v>70</v>
      </c>
      <c r="E19" s="4"/>
      <c r="F19" s="4"/>
      <c r="G19" s="4"/>
      <c r="H19" s="4"/>
      <c r="I19" s="4"/>
      <c r="J19" s="4"/>
      <c r="K19" s="4"/>
      <c r="L19" s="4"/>
      <c r="M19" s="5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5"/>
      <c r="BE19" s="6"/>
      <c r="BF19" s="4"/>
      <c r="BG19" s="7"/>
    </row>
    <row r="20" spans="1:59" ht="12" customHeight="1" x14ac:dyDescent="0.25">
      <c r="A20" s="4" t="s">
        <v>456</v>
      </c>
      <c r="B20" s="4" t="s">
        <v>161</v>
      </c>
      <c r="C20" s="5">
        <v>38081</v>
      </c>
      <c r="D20" s="4" t="s">
        <v>22</v>
      </c>
      <c r="E20" s="4"/>
      <c r="F20" s="4"/>
      <c r="G20" s="4"/>
      <c r="H20" s="4"/>
      <c r="I20" s="4"/>
      <c r="J20" s="4"/>
      <c r="K20" s="4"/>
      <c r="L20" s="4"/>
      <c r="M20" s="5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5"/>
      <c r="BE20" s="6"/>
      <c r="BF20" s="4"/>
      <c r="BG20" s="7"/>
    </row>
    <row r="21" spans="1:59" ht="12" customHeight="1" x14ac:dyDescent="0.25">
      <c r="A21" s="4" t="s">
        <v>290</v>
      </c>
      <c r="B21" s="4" t="s">
        <v>291</v>
      </c>
      <c r="C21" s="5">
        <v>38095</v>
      </c>
      <c r="D21" s="4" t="s">
        <v>22</v>
      </c>
      <c r="E21" s="4"/>
      <c r="F21" s="4"/>
      <c r="G21" s="4"/>
      <c r="H21" s="4"/>
      <c r="I21" s="4"/>
      <c r="J21" s="4"/>
      <c r="K21" s="4"/>
      <c r="L21" s="4"/>
      <c r="M21" s="5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5"/>
      <c r="BE21" s="6"/>
      <c r="BF21" s="4"/>
      <c r="BG21" s="7"/>
    </row>
    <row r="22" spans="1:59" ht="12" customHeight="1" x14ac:dyDescent="0.25">
      <c r="A22" s="4" t="s">
        <v>20</v>
      </c>
      <c r="B22" s="4" t="s">
        <v>21</v>
      </c>
      <c r="C22" s="5">
        <v>38109</v>
      </c>
      <c r="D22" s="4" t="s">
        <v>22</v>
      </c>
      <c r="E22" s="4"/>
      <c r="F22" s="4"/>
      <c r="G22" s="4"/>
      <c r="H22" s="4"/>
      <c r="I22" s="4"/>
      <c r="J22" s="4"/>
      <c r="K22" s="4"/>
      <c r="L22" s="4"/>
      <c r="M22" s="5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5"/>
      <c r="BE22" s="6"/>
      <c r="BF22" s="4"/>
      <c r="BG22" s="7"/>
    </row>
    <row r="23" spans="1:59" ht="12" customHeight="1" x14ac:dyDescent="0.25">
      <c r="A23" s="4" t="s">
        <v>214</v>
      </c>
      <c r="B23" s="4" t="s">
        <v>216</v>
      </c>
      <c r="C23" s="5">
        <v>38111</v>
      </c>
      <c r="D23" s="4" t="s">
        <v>22</v>
      </c>
      <c r="E23" s="4"/>
      <c r="F23" s="4"/>
      <c r="G23" s="4"/>
      <c r="H23" s="4"/>
      <c r="I23" s="4"/>
      <c r="J23" s="4"/>
      <c r="K23" s="4"/>
      <c r="L23" s="4"/>
      <c r="M23" s="5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5"/>
      <c r="BE23" s="6"/>
      <c r="BF23" s="4"/>
      <c r="BG23" s="7"/>
    </row>
    <row r="24" spans="1:59" ht="12" customHeight="1" x14ac:dyDescent="0.25">
      <c r="A24" s="4" t="s">
        <v>344</v>
      </c>
      <c r="B24" s="4" t="s">
        <v>109</v>
      </c>
      <c r="C24" s="5">
        <v>38116</v>
      </c>
      <c r="D24" s="4" t="s">
        <v>22</v>
      </c>
      <c r="E24" s="4"/>
      <c r="F24" s="4"/>
      <c r="G24" s="4"/>
      <c r="H24" s="4"/>
      <c r="I24" s="4"/>
      <c r="J24" s="4"/>
      <c r="K24" s="4"/>
      <c r="L24" s="4"/>
      <c r="M24" s="5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5"/>
      <c r="BE24" s="6"/>
      <c r="BF24" s="4"/>
      <c r="BG24" s="7"/>
    </row>
    <row r="25" spans="1:59" ht="12" customHeight="1" x14ac:dyDescent="0.25">
      <c r="A25" s="4" t="s">
        <v>94</v>
      </c>
      <c r="B25" s="4" t="s">
        <v>95</v>
      </c>
      <c r="C25" s="5">
        <v>38127</v>
      </c>
      <c r="D25" s="4" t="s">
        <v>70</v>
      </c>
      <c r="E25" s="4"/>
      <c r="F25" s="4"/>
      <c r="G25" s="4"/>
      <c r="H25" s="4"/>
      <c r="I25" s="4"/>
      <c r="J25" s="4"/>
      <c r="K25" s="4"/>
      <c r="L25" s="4"/>
      <c r="M25" s="5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5"/>
      <c r="BE25" s="6"/>
      <c r="BF25" s="4"/>
      <c r="BG25" s="7"/>
    </row>
    <row r="26" spans="1:59" ht="12" customHeight="1" x14ac:dyDescent="0.25">
      <c r="A26" s="4" t="s">
        <v>457</v>
      </c>
      <c r="B26" s="4" t="s">
        <v>36</v>
      </c>
      <c r="C26" s="5">
        <v>38138</v>
      </c>
      <c r="D26" s="4" t="s">
        <v>28</v>
      </c>
      <c r="E26" s="4"/>
      <c r="F26" s="4"/>
      <c r="G26" s="4"/>
      <c r="H26" s="4"/>
      <c r="I26" s="4"/>
      <c r="J26" s="4"/>
      <c r="K26" s="4"/>
      <c r="L26" s="4"/>
      <c r="M26" s="5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5"/>
      <c r="BE26" s="6"/>
      <c r="BF26" s="4"/>
      <c r="BG26" s="7"/>
    </row>
    <row r="27" spans="1:59" ht="12" customHeight="1" x14ac:dyDescent="0.25">
      <c r="A27" s="4" t="s">
        <v>121</v>
      </c>
      <c r="B27" s="4" t="s">
        <v>104</v>
      </c>
      <c r="C27" s="5">
        <v>38141</v>
      </c>
      <c r="D27" s="4" t="s">
        <v>22</v>
      </c>
      <c r="E27" s="4"/>
      <c r="F27" s="4"/>
      <c r="G27" s="4"/>
      <c r="H27" s="4"/>
      <c r="I27" s="4"/>
      <c r="J27" s="4"/>
      <c r="K27" s="4"/>
      <c r="L27" s="4"/>
      <c r="M27" s="5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5"/>
      <c r="BE27" s="6"/>
      <c r="BF27" s="4"/>
      <c r="BG27" s="7"/>
    </row>
    <row r="28" spans="1:59" ht="12" customHeight="1" x14ac:dyDescent="0.25">
      <c r="A28" s="4" t="s">
        <v>298</v>
      </c>
      <c r="B28" s="4" t="s">
        <v>299</v>
      </c>
      <c r="C28" s="5">
        <v>38141</v>
      </c>
      <c r="D28" s="4" t="s">
        <v>28</v>
      </c>
      <c r="E28" s="4"/>
      <c r="F28" s="4"/>
      <c r="G28" s="4"/>
      <c r="H28" s="4"/>
      <c r="I28" s="4"/>
      <c r="J28" s="4"/>
      <c r="K28" s="4"/>
      <c r="L28" s="4"/>
      <c r="M28" s="5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5"/>
      <c r="BE28" s="6"/>
      <c r="BF28" s="4"/>
      <c r="BG28" s="7"/>
    </row>
    <row r="29" spans="1:59" ht="12" customHeight="1" x14ac:dyDescent="0.25">
      <c r="A29" s="4" t="s">
        <v>406</v>
      </c>
      <c r="B29" s="4" t="s">
        <v>375</v>
      </c>
      <c r="C29" s="5">
        <v>38142</v>
      </c>
      <c r="D29" s="4" t="s">
        <v>9</v>
      </c>
      <c r="E29" s="4"/>
      <c r="F29" s="4"/>
      <c r="G29" s="4"/>
      <c r="H29" s="4"/>
      <c r="I29" s="4"/>
      <c r="J29" s="4"/>
      <c r="K29" s="4"/>
      <c r="L29" s="4"/>
      <c r="M29" s="5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5"/>
      <c r="BE29" s="6"/>
      <c r="BF29" s="4"/>
      <c r="BG29" s="7"/>
    </row>
    <row r="30" spans="1:59" ht="12" customHeight="1" x14ac:dyDescent="0.25">
      <c r="A30" s="4" t="s">
        <v>85</v>
      </c>
      <c r="B30" s="4" t="s">
        <v>86</v>
      </c>
      <c r="C30" s="5">
        <v>38151</v>
      </c>
      <c r="D30" s="4" t="s">
        <v>28</v>
      </c>
      <c r="E30" s="4"/>
      <c r="F30" s="4"/>
      <c r="G30" s="4"/>
      <c r="H30" s="4"/>
      <c r="I30" s="4"/>
      <c r="J30" s="4"/>
      <c r="K30" s="4"/>
      <c r="L30" s="4"/>
      <c r="M30" s="5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5"/>
      <c r="BE30" s="6"/>
      <c r="BF30" s="4"/>
      <c r="BG30" s="7"/>
    </row>
    <row r="31" spans="1:59" ht="12" customHeight="1" x14ac:dyDescent="0.25">
      <c r="A31" s="4" t="s">
        <v>382</v>
      </c>
      <c r="B31" s="4" t="s">
        <v>383</v>
      </c>
      <c r="C31" s="5">
        <v>38154</v>
      </c>
      <c r="D31" s="4" t="s">
        <v>22</v>
      </c>
      <c r="E31" s="4"/>
      <c r="F31" s="4"/>
      <c r="G31" s="4"/>
      <c r="H31" s="4"/>
      <c r="I31" s="4"/>
      <c r="J31" s="4"/>
      <c r="K31" s="4"/>
      <c r="L31" s="4"/>
      <c r="M31" s="5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5"/>
      <c r="BE31" s="6"/>
      <c r="BF31" s="4"/>
      <c r="BG31" s="7"/>
    </row>
    <row r="32" spans="1:59" ht="12" customHeight="1" x14ac:dyDescent="0.25">
      <c r="A32" s="4" t="s">
        <v>26</v>
      </c>
      <c r="B32" s="4" t="s">
        <v>27</v>
      </c>
      <c r="C32" s="5">
        <v>38158</v>
      </c>
      <c r="D32" s="4" t="s">
        <v>28</v>
      </c>
      <c r="E32" s="4"/>
      <c r="F32" s="4"/>
      <c r="G32" s="4"/>
      <c r="H32" s="4"/>
      <c r="I32" s="4"/>
      <c r="J32" s="4"/>
      <c r="K32" s="4"/>
      <c r="L32" s="4"/>
      <c r="M32" s="5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5"/>
      <c r="BE32" s="6"/>
      <c r="BF32" s="4"/>
      <c r="BG32" s="7"/>
    </row>
    <row r="33" spans="1:59" ht="12" customHeight="1" x14ac:dyDescent="0.25">
      <c r="A33" s="4" t="s">
        <v>246</v>
      </c>
      <c r="B33" s="4" t="s">
        <v>63</v>
      </c>
      <c r="C33" s="5">
        <v>38165</v>
      </c>
      <c r="D33" s="4" t="s">
        <v>22</v>
      </c>
      <c r="E33" s="4"/>
      <c r="F33" s="4"/>
      <c r="G33" s="4"/>
      <c r="H33" s="4"/>
      <c r="I33" s="4"/>
      <c r="J33" s="4"/>
      <c r="K33" s="4"/>
      <c r="L33" s="4"/>
      <c r="M33" s="5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5"/>
      <c r="BE33" s="6"/>
      <c r="BF33" s="4"/>
      <c r="BG33" s="7"/>
    </row>
    <row r="34" spans="1:59" ht="12" customHeight="1" x14ac:dyDescent="0.25">
      <c r="A34" s="4" t="s">
        <v>185</v>
      </c>
      <c r="B34" s="4" t="s">
        <v>187</v>
      </c>
      <c r="C34" s="5">
        <v>38170</v>
      </c>
      <c r="D34" s="4" t="s">
        <v>22</v>
      </c>
      <c r="E34" s="4"/>
      <c r="F34" s="4"/>
      <c r="G34" s="4"/>
      <c r="H34" s="4"/>
      <c r="I34" s="4"/>
      <c r="J34" s="4"/>
      <c r="K34" s="4"/>
      <c r="L34" s="4"/>
      <c r="M34" s="5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5"/>
      <c r="BE34" s="6"/>
      <c r="BF34" s="4"/>
      <c r="BG34" s="7"/>
    </row>
    <row r="35" spans="1:59" ht="12" customHeight="1" x14ac:dyDescent="0.25">
      <c r="A35" s="4" t="s">
        <v>293</v>
      </c>
      <c r="B35" s="4" t="s">
        <v>115</v>
      </c>
      <c r="C35" s="5">
        <v>38175</v>
      </c>
      <c r="D35" s="4" t="s">
        <v>22</v>
      </c>
      <c r="E35" s="4"/>
      <c r="F35" s="4"/>
      <c r="G35" s="4"/>
      <c r="H35" s="4"/>
      <c r="I35" s="4"/>
      <c r="J35" s="4"/>
      <c r="K35" s="4"/>
      <c r="L35" s="4"/>
      <c r="M35" s="5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5"/>
      <c r="BE35" s="6"/>
      <c r="BF35" s="4"/>
      <c r="BG35" s="7"/>
    </row>
    <row r="36" spans="1:59" ht="12" customHeight="1" x14ac:dyDescent="0.25">
      <c r="A36" s="4" t="s">
        <v>239</v>
      </c>
      <c r="B36" s="4" t="s">
        <v>240</v>
      </c>
      <c r="C36" s="5">
        <v>38179</v>
      </c>
      <c r="D36" s="4" t="s">
        <v>28</v>
      </c>
      <c r="E36" s="4"/>
      <c r="F36" s="4"/>
      <c r="G36" s="4"/>
      <c r="H36" s="4"/>
      <c r="I36" s="4"/>
      <c r="J36" s="4"/>
      <c r="K36" s="4"/>
      <c r="L36" s="4"/>
      <c r="M36" s="5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5"/>
      <c r="BE36" s="6"/>
      <c r="BF36" s="4"/>
      <c r="BG36" s="7"/>
    </row>
    <row r="37" spans="1:59" ht="12" customHeight="1" x14ac:dyDescent="0.25">
      <c r="A37" s="4" t="s">
        <v>365</v>
      </c>
      <c r="B37" s="4" t="s">
        <v>366</v>
      </c>
      <c r="C37" s="5">
        <v>38179</v>
      </c>
      <c r="D37" s="4" t="s">
        <v>22</v>
      </c>
      <c r="E37" s="4"/>
      <c r="F37" s="4"/>
      <c r="G37" s="4"/>
      <c r="H37" s="4"/>
      <c r="I37" s="4"/>
      <c r="J37" s="4"/>
      <c r="K37" s="4"/>
      <c r="L37" s="4"/>
      <c r="M37" s="5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5"/>
      <c r="BE37" s="6"/>
      <c r="BF37" s="4"/>
      <c r="BG37" s="7"/>
    </row>
    <row r="38" spans="1:59" ht="12" customHeight="1" x14ac:dyDescent="0.25">
      <c r="A38" s="4" t="s">
        <v>449</v>
      </c>
      <c r="B38" s="4" t="s">
        <v>450</v>
      </c>
      <c r="C38" s="5">
        <v>38190</v>
      </c>
      <c r="D38" s="4" t="s">
        <v>28</v>
      </c>
      <c r="E38" s="4"/>
      <c r="F38" s="4"/>
      <c r="G38" s="4"/>
      <c r="H38" s="4"/>
      <c r="I38" s="4"/>
      <c r="J38" s="4"/>
      <c r="K38" s="4"/>
      <c r="L38" s="4"/>
      <c r="M38" s="5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5"/>
      <c r="BE38" s="6"/>
      <c r="BF38" s="4"/>
      <c r="BG38" s="7"/>
    </row>
    <row r="39" spans="1:59" ht="12" customHeight="1" x14ac:dyDescent="0.25">
      <c r="A39" s="4" t="s">
        <v>351</v>
      </c>
      <c r="B39" s="4" t="s">
        <v>125</v>
      </c>
      <c r="C39" s="5">
        <v>38200</v>
      </c>
      <c r="D39" s="4" t="s">
        <v>28</v>
      </c>
      <c r="E39" s="4"/>
      <c r="F39" s="4"/>
      <c r="G39" s="4"/>
      <c r="H39" s="4"/>
      <c r="I39" s="4"/>
      <c r="J39" s="4"/>
      <c r="K39" s="4"/>
      <c r="L39" s="4"/>
      <c r="M39" s="5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5"/>
      <c r="BE39" s="6"/>
      <c r="BF39" s="4"/>
      <c r="BG39" s="7"/>
    </row>
    <row r="40" spans="1:59" ht="12" customHeight="1" x14ac:dyDescent="0.25">
      <c r="A40" s="4" t="s">
        <v>401</v>
      </c>
      <c r="B40" s="4" t="s">
        <v>402</v>
      </c>
      <c r="C40" s="5">
        <v>38200</v>
      </c>
      <c r="D40" s="4" t="s">
        <v>70</v>
      </c>
      <c r="E40" s="4"/>
      <c r="F40" s="4"/>
      <c r="G40" s="4"/>
      <c r="H40" s="4"/>
      <c r="I40" s="4"/>
      <c r="J40" s="4"/>
      <c r="K40" s="4"/>
      <c r="L40" s="4"/>
      <c r="M40" s="5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5"/>
      <c r="BE40" s="6"/>
      <c r="BF40" s="4"/>
      <c r="BG40" s="7"/>
    </row>
    <row r="41" spans="1:59" ht="12" customHeight="1" x14ac:dyDescent="0.25">
      <c r="A41" s="4" t="s">
        <v>313</v>
      </c>
      <c r="B41" s="4" t="s">
        <v>135</v>
      </c>
      <c r="C41" s="5">
        <v>38201</v>
      </c>
      <c r="D41" s="4" t="s">
        <v>28</v>
      </c>
      <c r="E41" s="4"/>
      <c r="F41" s="4"/>
      <c r="G41" s="4"/>
      <c r="H41" s="4"/>
      <c r="I41" s="4"/>
      <c r="J41" s="4"/>
      <c r="K41" s="4"/>
      <c r="L41" s="4"/>
      <c r="M41" s="5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5"/>
      <c r="BE41" s="6"/>
      <c r="BF41" s="4"/>
      <c r="BG41" s="7"/>
    </row>
    <row r="42" spans="1:59" ht="12" customHeight="1" x14ac:dyDescent="0.25">
      <c r="A42" s="4" t="s">
        <v>350</v>
      </c>
      <c r="B42" s="4" t="s">
        <v>115</v>
      </c>
      <c r="C42" s="5">
        <v>38201</v>
      </c>
      <c r="D42" s="4" t="s">
        <v>70</v>
      </c>
      <c r="E42" s="4"/>
      <c r="F42" s="4"/>
      <c r="G42" s="4"/>
      <c r="H42" s="4"/>
      <c r="I42" s="4"/>
      <c r="J42" s="4"/>
      <c r="K42" s="4"/>
      <c r="L42" s="4"/>
      <c r="M42" s="5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5"/>
      <c r="BE42" s="6"/>
      <c r="BF42" s="4"/>
      <c r="BG42" s="7"/>
    </row>
    <row r="43" spans="1:59" ht="12" customHeight="1" x14ac:dyDescent="0.25">
      <c r="A43" s="4" t="s">
        <v>442</v>
      </c>
      <c r="B43" s="4" t="s">
        <v>348</v>
      </c>
      <c r="C43" s="5">
        <v>38204</v>
      </c>
      <c r="D43" s="4" t="s">
        <v>70</v>
      </c>
      <c r="E43" s="4"/>
      <c r="F43" s="4"/>
      <c r="G43" s="4"/>
      <c r="H43" s="4"/>
      <c r="I43" s="4"/>
      <c r="J43" s="4"/>
      <c r="K43" s="4"/>
      <c r="L43" s="4"/>
      <c r="M43" s="5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5"/>
      <c r="BE43" s="6"/>
      <c r="BF43" s="4"/>
      <c r="BG43" s="7"/>
    </row>
    <row r="44" spans="1:59" ht="12" customHeight="1" x14ac:dyDescent="0.25">
      <c r="A44" s="4" t="s">
        <v>82</v>
      </c>
      <c r="B44" s="4" t="s">
        <v>84</v>
      </c>
      <c r="C44" s="5">
        <v>38207</v>
      </c>
      <c r="D44" s="4" t="s">
        <v>70</v>
      </c>
      <c r="E44" s="4"/>
      <c r="F44" s="4"/>
      <c r="G44" s="4"/>
      <c r="H44" s="4"/>
      <c r="I44" s="4"/>
      <c r="J44" s="4"/>
      <c r="K44" s="4"/>
      <c r="L44" s="4"/>
      <c r="M44" s="5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5"/>
      <c r="BE44" s="6"/>
      <c r="BF44" s="4"/>
      <c r="BG44" s="7"/>
    </row>
    <row r="45" spans="1:59" ht="12" customHeight="1" x14ac:dyDescent="0.25">
      <c r="A45" s="4" t="s">
        <v>267</v>
      </c>
      <c r="B45" s="4" t="s">
        <v>268</v>
      </c>
      <c r="C45" s="5">
        <v>38215</v>
      </c>
      <c r="D45" s="4" t="s">
        <v>28</v>
      </c>
      <c r="E45" s="4"/>
      <c r="F45" s="4"/>
      <c r="G45" s="4"/>
      <c r="H45" s="4"/>
      <c r="I45" s="4"/>
      <c r="J45" s="4"/>
      <c r="K45" s="4"/>
      <c r="L45" s="4"/>
      <c r="M45" s="5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5"/>
      <c r="BE45" s="6"/>
      <c r="BF45" s="4"/>
      <c r="BG45" s="7"/>
    </row>
    <row r="46" spans="1:59" ht="12" customHeight="1" x14ac:dyDescent="0.25">
      <c r="A46" s="4" t="s">
        <v>87</v>
      </c>
      <c r="B46" s="4" t="s">
        <v>88</v>
      </c>
      <c r="C46" s="5">
        <v>38222</v>
      </c>
      <c r="D46" s="4" t="s">
        <v>22</v>
      </c>
      <c r="E46" s="4"/>
      <c r="F46" s="4"/>
      <c r="G46" s="4"/>
      <c r="H46" s="4"/>
      <c r="I46" s="4"/>
      <c r="J46" s="4"/>
      <c r="K46" s="4"/>
      <c r="L46" s="4"/>
      <c r="M46" s="5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5"/>
      <c r="BE46" s="6"/>
      <c r="BF46" s="4"/>
      <c r="BG46" s="7"/>
    </row>
    <row r="47" spans="1:59" ht="12" customHeight="1" x14ac:dyDescent="0.25">
      <c r="A47" s="4" t="s">
        <v>390</v>
      </c>
      <c r="B47" s="4" t="s">
        <v>129</v>
      </c>
      <c r="C47" s="5">
        <v>38223</v>
      </c>
      <c r="D47" s="4" t="s">
        <v>22</v>
      </c>
      <c r="E47" s="4"/>
      <c r="F47" s="4"/>
      <c r="G47" s="4"/>
      <c r="H47" s="4"/>
      <c r="I47" s="4"/>
      <c r="J47" s="4"/>
      <c r="K47" s="4"/>
      <c r="L47" s="4"/>
      <c r="M47" s="5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5"/>
      <c r="BE47" s="6"/>
      <c r="BF47" s="4"/>
      <c r="BG47" s="7"/>
    </row>
    <row r="48" spans="1:59" ht="12" customHeight="1" x14ac:dyDescent="0.25">
      <c r="A48" s="4" t="s">
        <v>78</v>
      </c>
      <c r="B48" s="4" t="s">
        <v>79</v>
      </c>
      <c r="C48" s="5">
        <v>38243</v>
      </c>
      <c r="D48" s="4" t="s">
        <v>28</v>
      </c>
      <c r="E48" s="4"/>
      <c r="F48" s="4"/>
      <c r="G48" s="4"/>
      <c r="H48" s="4"/>
      <c r="I48" s="4"/>
      <c r="J48" s="4"/>
      <c r="K48" s="4"/>
      <c r="L48" s="4"/>
      <c r="M48" s="5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5"/>
      <c r="BE48" s="6"/>
      <c r="BF48" s="4"/>
      <c r="BG48" s="7"/>
    </row>
    <row r="49" spans="1:59" ht="12" customHeight="1" x14ac:dyDescent="0.25">
      <c r="A49" s="4" t="s">
        <v>421</v>
      </c>
      <c r="B49" s="4" t="s">
        <v>422</v>
      </c>
      <c r="C49" s="5">
        <v>38253</v>
      </c>
      <c r="D49" s="4" t="s">
        <v>22</v>
      </c>
      <c r="E49" s="4"/>
      <c r="F49" s="4"/>
      <c r="G49" s="4"/>
      <c r="H49" s="4"/>
      <c r="I49" s="4"/>
      <c r="J49" s="4"/>
      <c r="K49" s="4"/>
      <c r="L49" s="4"/>
      <c r="M49" s="5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5"/>
      <c r="BE49" s="6"/>
      <c r="BF49" s="4"/>
      <c r="BG49" s="7"/>
    </row>
    <row r="50" spans="1:59" ht="12" customHeight="1" x14ac:dyDescent="0.25">
      <c r="A50" s="4" t="s">
        <v>156</v>
      </c>
      <c r="B50" s="4" t="s">
        <v>157</v>
      </c>
      <c r="C50" s="5">
        <v>38273</v>
      </c>
      <c r="D50" s="4" t="s">
        <v>70</v>
      </c>
      <c r="E50" s="4"/>
      <c r="F50" s="4"/>
      <c r="G50" s="4"/>
      <c r="H50" s="4"/>
      <c r="I50" s="4"/>
      <c r="J50" s="4"/>
      <c r="K50" s="4"/>
      <c r="L50" s="4"/>
      <c r="M50" s="5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5"/>
      <c r="BE50" s="6"/>
      <c r="BF50" s="4"/>
      <c r="BG50" s="7"/>
    </row>
    <row r="51" spans="1:59" ht="12" customHeight="1" x14ac:dyDescent="0.25">
      <c r="A51" s="4" t="s">
        <v>26</v>
      </c>
      <c r="B51" s="4" t="s">
        <v>29</v>
      </c>
      <c r="C51" s="5">
        <v>38276</v>
      </c>
      <c r="D51" s="4" t="s">
        <v>28</v>
      </c>
      <c r="E51" s="4"/>
      <c r="F51" s="4"/>
      <c r="G51" s="4"/>
      <c r="H51" s="4"/>
      <c r="I51" s="4"/>
      <c r="J51" s="4"/>
      <c r="K51" s="4"/>
      <c r="L51" s="4"/>
      <c r="M51" s="5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5"/>
      <c r="BE51" s="6"/>
      <c r="BF51" s="4"/>
      <c r="BG51" s="7"/>
    </row>
    <row r="52" spans="1:59" ht="12" customHeight="1" x14ac:dyDescent="0.25">
      <c r="A52" s="4" t="s">
        <v>233</v>
      </c>
      <c r="B52" s="4" t="s">
        <v>234</v>
      </c>
      <c r="C52" s="5">
        <v>38277</v>
      </c>
      <c r="D52" s="4" t="s">
        <v>70</v>
      </c>
      <c r="E52" s="4"/>
      <c r="F52" s="4"/>
      <c r="G52" s="4"/>
      <c r="H52" s="4"/>
      <c r="I52" s="4"/>
      <c r="J52" s="4"/>
      <c r="K52" s="4"/>
      <c r="L52" s="4"/>
      <c r="M52" s="5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5"/>
      <c r="BE52" s="6"/>
      <c r="BF52" s="4"/>
      <c r="BG52" s="7"/>
    </row>
    <row r="53" spans="1:59" ht="12" customHeight="1" x14ac:dyDescent="0.25">
      <c r="A53" s="4" t="s">
        <v>269</v>
      </c>
      <c r="B53" s="4" t="s">
        <v>270</v>
      </c>
      <c r="C53" s="5">
        <v>38282</v>
      </c>
      <c r="D53" s="4" t="s">
        <v>28</v>
      </c>
      <c r="E53" s="4"/>
      <c r="F53" s="4"/>
      <c r="G53" s="4"/>
      <c r="H53" s="4"/>
      <c r="I53" s="4"/>
      <c r="J53" s="4"/>
      <c r="K53" s="4"/>
      <c r="L53" s="4"/>
      <c r="M53" s="5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5"/>
      <c r="BE53" s="6"/>
      <c r="BF53" s="4"/>
      <c r="BG53" s="7"/>
    </row>
    <row r="54" spans="1:59" ht="12" customHeight="1" x14ac:dyDescent="0.25">
      <c r="A54" s="4" t="s">
        <v>256</v>
      </c>
      <c r="B54" s="4" t="s">
        <v>257</v>
      </c>
      <c r="C54" s="5">
        <v>38290</v>
      </c>
      <c r="D54" s="4" t="s">
        <v>28</v>
      </c>
      <c r="E54" s="4"/>
      <c r="F54" s="4"/>
      <c r="G54" s="4"/>
      <c r="H54" s="4"/>
      <c r="I54" s="4"/>
      <c r="J54" s="4"/>
      <c r="K54" s="4"/>
      <c r="L54" s="4"/>
      <c r="M54" s="5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5"/>
      <c r="BE54" s="6"/>
      <c r="BF54" s="4"/>
      <c r="BG54" s="7"/>
    </row>
    <row r="55" spans="1:59" ht="12" customHeight="1" x14ac:dyDescent="0.25">
      <c r="A55" s="4" t="s">
        <v>443</v>
      </c>
      <c r="B55" s="4" t="s">
        <v>444</v>
      </c>
      <c r="C55" s="5">
        <v>38296</v>
      </c>
      <c r="D55" s="4" t="s">
        <v>70</v>
      </c>
      <c r="E55" s="4"/>
      <c r="F55" s="4"/>
      <c r="G55" s="4"/>
      <c r="H55" s="4"/>
      <c r="I55" s="4"/>
      <c r="J55" s="4"/>
      <c r="K55" s="4"/>
      <c r="L55" s="4"/>
      <c r="M55" s="5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5"/>
      <c r="BE55" s="6"/>
      <c r="BF55" s="4"/>
      <c r="BG55" s="7"/>
    </row>
    <row r="56" spans="1:59" ht="12" customHeight="1" x14ac:dyDescent="0.25">
      <c r="A56" s="4" t="s">
        <v>30</v>
      </c>
      <c r="B56" s="4" t="s">
        <v>31</v>
      </c>
      <c r="C56" s="5">
        <v>38297</v>
      </c>
      <c r="D56" s="4" t="s">
        <v>28</v>
      </c>
      <c r="E56" s="4"/>
      <c r="F56" s="4"/>
      <c r="G56" s="4"/>
      <c r="H56" s="4"/>
      <c r="I56" s="4"/>
      <c r="J56" s="4"/>
      <c r="K56" s="4"/>
      <c r="L56" s="4"/>
      <c r="M56" s="5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5"/>
      <c r="BE56" s="6"/>
      <c r="BF56" s="4"/>
      <c r="BG56" s="7"/>
    </row>
    <row r="57" spans="1:59" ht="12" customHeight="1" x14ac:dyDescent="0.25">
      <c r="A57" s="4" t="s">
        <v>179</v>
      </c>
      <c r="B57" s="4" t="s">
        <v>181</v>
      </c>
      <c r="C57" s="5">
        <v>38297</v>
      </c>
      <c r="D57" s="4" t="s">
        <v>22</v>
      </c>
      <c r="E57" s="4"/>
      <c r="F57" s="4"/>
      <c r="G57" s="4"/>
      <c r="H57" s="4"/>
      <c r="I57" s="4"/>
      <c r="J57" s="4"/>
      <c r="K57" s="4"/>
      <c r="L57" s="4"/>
      <c r="M57" s="5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5"/>
      <c r="BE57" s="6"/>
      <c r="BF57" s="4"/>
      <c r="BG57" s="7"/>
    </row>
    <row r="58" spans="1:59" ht="12" customHeight="1" x14ac:dyDescent="0.25">
      <c r="A58" s="4" t="s">
        <v>203</v>
      </c>
      <c r="B58" s="4" t="s">
        <v>204</v>
      </c>
      <c r="C58" s="5">
        <v>38315</v>
      </c>
      <c r="D58" s="4" t="s">
        <v>22</v>
      </c>
      <c r="E58" s="4"/>
      <c r="F58" s="4"/>
      <c r="G58" s="4"/>
      <c r="H58" s="4"/>
      <c r="I58" s="4"/>
      <c r="J58" s="4"/>
      <c r="K58" s="4"/>
      <c r="L58" s="4"/>
      <c r="M58" s="5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5"/>
      <c r="BE58" s="6"/>
      <c r="BF58" s="4"/>
      <c r="BG58" s="7"/>
    </row>
    <row r="59" spans="1:59" ht="12" customHeight="1" x14ac:dyDescent="0.25">
      <c r="A59" s="4" t="s">
        <v>286</v>
      </c>
      <c r="B59" s="4" t="s">
        <v>219</v>
      </c>
      <c r="C59" s="5">
        <v>38322</v>
      </c>
      <c r="D59" s="4" t="s">
        <v>22</v>
      </c>
      <c r="E59" s="4"/>
      <c r="F59" s="4"/>
      <c r="G59" s="4"/>
      <c r="H59" s="4"/>
      <c r="I59" s="4"/>
      <c r="J59" s="4"/>
      <c r="K59" s="4"/>
      <c r="L59" s="4"/>
      <c r="M59" s="5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5"/>
      <c r="BE59" s="6"/>
      <c r="BF59" s="4"/>
      <c r="BG59" s="7"/>
    </row>
    <row r="60" spans="1:59" ht="12" customHeight="1" x14ac:dyDescent="0.25">
      <c r="A60" s="4" t="s">
        <v>144</v>
      </c>
      <c r="B60" s="4" t="s">
        <v>145</v>
      </c>
      <c r="C60" s="5">
        <v>38329</v>
      </c>
      <c r="D60" s="4" t="s">
        <v>22</v>
      </c>
      <c r="E60" s="4"/>
      <c r="F60" s="4"/>
      <c r="G60" s="4"/>
      <c r="H60" s="4"/>
      <c r="I60" s="4"/>
      <c r="J60" s="4"/>
      <c r="K60" s="4"/>
      <c r="L60" s="4"/>
      <c r="M60" s="5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5"/>
      <c r="BE60" s="6"/>
      <c r="BF60" s="4"/>
      <c r="BG60" s="7"/>
    </row>
    <row r="61" spans="1:59" ht="12" customHeight="1" x14ac:dyDescent="0.25">
      <c r="A61" s="4" t="s">
        <v>101</v>
      </c>
      <c r="B61" s="4" t="s">
        <v>102</v>
      </c>
      <c r="C61" s="5">
        <v>38330</v>
      </c>
      <c r="D61" s="4" t="s">
        <v>28</v>
      </c>
      <c r="E61" s="4"/>
      <c r="F61" s="4"/>
      <c r="G61" s="4"/>
      <c r="H61" s="4"/>
      <c r="I61" s="4"/>
      <c r="J61" s="4"/>
      <c r="K61" s="4"/>
      <c r="L61" s="4"/>
      <c r="M61" s="5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5"/>
      <c r="BE61" s="6"/>
      <c r="BF61" s="4"/>
      <c r="BG61" s="7"/>
    </row>
    <row r="62" spans="1:59" ht="12" customHeight="1" x14ac:dyDescent="0.25">
      <c r="A62" s="4" t="s">
        <v>150</v>
      </c>
      <c r="B62" s="4" t="s">
        <v>151</v>
      </c>
      <c r="C62" s="5">
        <v>38336</v>
      </c>
      <c r="D62" s="4" t="s">
        <v>22</v>
      </c>
      <c r="E62" s="4"/>
      <c r="F62" s="4"/>
      <c r="G62" s="4"/>
      <c r="H62" s="4"/>
      <c r="I62" s="4"/>
      <c r="J62" s="4"/>
      <c r="K62" s="4"/>
      <c r="L62" s="4"/>
      <c r="M62" s="5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5"/>
      <c r="BE62" s="6"/>
      <c r="BF62" s="4"/>
      <c r="BG62" s="7"/>
    </row>
    <row r="63" spans="1:59" ht="12" customHeight="1" x14ac:dyDescent="0.25">
      <c r="A63" s="4" t="s">
        <v>134</v>
      </c>
      <c r="B63" s="4" t="s">
        <v>135</v>
      </c>
      <c r="C63" s="5">
        <v>38342</v>
      </c>
      <c r="D63" s="4" t="s">
        <v>22</v>
      </c>
      <c r="E63" s="4"/>
      <c r="F63" s="4"/>
      <c r="G63" s="4"/>
      <c r="H63" s="4"/>
      <c r="I63" s="4"/>
      <c r="J63" s="4"/>
      <c r="K63" s="4"/>
      <c r="L63" s="4"/>
      <c r="M63" s="5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5"/>
      <c r="BE63" s="6"/>
      <c r="BF63" s="4"/>
      <c r="BG63" s="7"/>
    </row>
    <row r="64" spans="1:59" ht="12" customHeight="1" x14ac:dyDescent="0.25">
      <c r="A64" s="4" t="s">
        <v>369</v>
      </c>
      <c r="B64" s="4" t="s">
        <v>370</v>
      </c>
      <c r="C64" s="5">
        <v>38352</v>
      </c>
      <c r="D64" s="4" t="s">
        <v>70</v>
      </c>
      <c r="E64" s="4"/>
      <c r="F64" s="4"/>
      <c r="G64" s="4"/>
      <c r="H64" s="4"/>
      <c r="I64" s="4"/>
      <c r="J64" s="4"/>
      <c r="K64" s="4"/>
      <c r="L64" s="4"/>
      <c r="M64" s="5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5"/>
      <c r="BE64" s="6"/>
      <c r="BF64" s="4"/>
      <c r="BG64" s="7"/>
    </row>
    <row r="65" spans="1:59" ht="12" customHeight="1" x14ac:dyDescent="0.25">
      <c r="A65" s="4" t="s">
        <v>360</v>
      </c>
      <c r="B65" s="4" t="s">
        <v>361</v>
      </c>
      <c r="C65" s="5">
        <v>38359</v>
      </c>
      <c r="D65" s="4" t="s">
        <v>9</v>
      </c>
      <c r="E65" s="4"/>
      <c r="F65" s="4"/>
      <c r="G65" s="4"/>
      <c r="H65" s="4"/>
      <c r="I65" s="4"/>
      <c r="J65" s="4"/>
      <c r="K65" s="4"/>
      <c r="L65" s="4"/>
      <c r="M65" s="5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5"/>
      <c r="BE65" s="6"/>
      <c r="BF65" s="4"/>
      <c r="BG65" s="7"/>
    </row>
    <row r="66" spans="1:59" ht="12" customHeight="1" x14ac:dyDescent="0.25">
      <c r="A66" s="4" t="s">
        <v>398</v>
      </c>
      <c r="B66" s="4" t="s">
        <v>29</v>
      </c>
      <c r="C66" s="5">
        <v>38360</v>
      </c>
      <c r="D66" s="4" t="s">
        <v>9</v>
      </c>
      <c r="E66" s="4"/>
      <c r="F66" s="4"/>
      <c r="G66" s="4"/>
      <c r="H66" s="4"/>
      <c r="I66" s="4"/>
      <c r="J66" s="4"/>
      <c r="K66" s="4"/>
      <c r="L66" s="4"/>
      <c r="M66" s="5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5"/>
      <c r="BE66" s="6"/>
      <c r="BF66" s="4"/>
      <c r="BG66" s="7"/>
    </row>
    <row r="67" spans="1:59" ht="12" customHeight="1" x14ac:dyDescent="0.25">
      <c r="A67" s="4" t="s">
        <v>317</v>
      </c>
      <c r="B67" s="4" t="s">
        <v>133</v>
      </c>
      <c r="C67" s="5">
        <v>38364</v>
      </c>
      <c r="D67" s="4" t="s">
        <v>60</v>
      </c>
      <c r="E67" s="4"/>
      <c r="F67" s="4"/>
      <c r="G67" s="4"/>
      <c r="H67" s="4"/>
      <c r="I67" s="4"/>
      <c r="J67" s="4"/>
      <c r="K67" s="4"/>
      <c r="L67" s="4"/>
      <c r="M67" s="5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5"/>
      <c r="BE67" s="6"/>
      <c r="BF67" s="4"/>
      <c r="BG67" s="7"/>
    </row>
    <row r="68" spans="1:59" ht="12" customHeight="1" x14ac:dyDescent="0.25">
      <c r="A68" s="4" t="s">
        <v>458</v>
      </c>
      <c r="B68" s="4" t="s">
        <v>459</v>
      </c>
      <c r="C68" s="5">
        <v>38366</v>
      </c>
      <c r="D68" s="4" t="s">
        <v>60</v>
      </c>
      <c r="E68" s="4"/>
      <c r="F68" s="4"/>
      <c r="G68" s="4"/>
      <c r="H68" s="4"/>
      <c r="I68" s="4"/>
      <c r="J68" s="4"/>
      <c r="K68" s="4"/>
      <c r="L68" s="4"/>
      <c r="M68" s="5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5"/>
      <c r="BE68" s="6"/>
      <c r="BF68" s="4"/>
      <c r="BG68" s="7"/>
    </row>
    <row r="69" spans="1:59" ht="12" customHeight="1" x14ac:dyDescent="0.25">
      <c r="A69" s="4" t="s">
        <v>384</v>
      </c>
      <c r="B69" s="4" t="s">
        <v>385</v>
      </c>
      <c r="C69" s="5">
        <v>38393</v>
      </c>
      <c r="D69" s="4" t="s">
        <v>9</v>
      </c>
      <c r="E69" s="4"/>
      <c r="F69" s="4"/>
      <c r="G69" s="4"/>
      <c r="H69" s="4"/>
      <c r="I69" s="4"/>
      <c r="J69" s="4"/>
      <c r="K69" s="4"/>
      <c r="L69" s="4"/>
      <c r="M69" s="5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5"/>
      <c r="BE69" s="6"/>
      <c r="BF69" s="4"/>
      <c r="BG69" s="7"/>
    </row>
    <row r="70" spans="1:59" ht="12" customHeight="1" x14ac:dyDescent="0.25">
      <c r="A70" s="4" t="s">
        <v>386</v>
      </c>
      <c r="B70" s="4" t="s">
        <v>387</v>
      </c>
      <c r="C70" s="5">
        <v>38393</v>
      </c>
      <c r="D70" s="4" t="s">
        <v>9</v>
      </c>
      <c r="E70" s="4"/>
      <c r="F70" s="4"/>
      <c r="G70" s="4"/>
      <c r="H70" s="4"/>
      <c r="I70" s="4"/>
      <c r="J70" s="4"/>
      <c r="K70" s="4"/>
      <c r="L70" s="4"/>
      <c r="M70" s="5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5"/>
      <c r="BE70" s="6"/>
      <c r="BF70" s="4"/>
      <c r="BG70" s="7"/>
    </row>
    <row r="71" spans="1:59" ht="12" customHeight="1" x14ac:dyDescent="0.25">
      <c r="A71" s="4" t="s">
        <v>16</v>
      </c>
      <c r="B71" s="4" t="s">
        <v>17</v>
      </c>
      <c r="C71" s="5">
        <v>38400</v>
      </c>
      <c r="D71" s="4" t="s">
        <v>18</v>
      </c>
      <c r="E71" s="4"/>
      <c r="F71" s="4"/>
      <c r="G71" s="4"/>
      <c r="H71" s="4"/>
      <c r="I71" s="4"/>
      <c r="J71" s="4"/>
      <c r="K71" s="4"/>
      <c r="L71" s="4"/>
      <c r="M71" s="5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5"/>
      <c r="BE71" s="6"/>
      <c r="BF71" s="4"/>
      <c r="BG71" s="7"/>
    </row>
    <row r="72" spans="1:59" ht="12" customHeight="1" x14ac:dyDescent="0.25">
      <c r="A72" s="4" t="s">
        <v>164</v>
      </c>
      <c r="B72" s="4" t="s">
        <v>166</v>
      </c>
      <c r="C72" s="5">
        <v>38404</v>
      </c>
      <c r="D72" s="4" t="s">
        <v>60</v>
      </c>
      <c r="E72" s="4"/>
      <c r="F72" s="4"/>
      <c r="G72" s="4"/>
      <c r="H72" s="4"/>
      <c r="I72" s="4"/>
      <c r="J72" s="4"/>
      <c r="K72" s="4"/>
      <c r="L72" s="4"/>
      <c r="M72" s="5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5"/>
      <c r="BE72" s="6"/>
      <c r="BF72" s="4"/>
      <c r="BG72" s="7"/>
    </row>
    <row r="73" spans="1:59" ht="12" customHeight="1" x14ac:dyDescent="0.25">
      <c r="A73" s="4" t="s">
        <v>388</v>
      </c>
      <c r="B73" s="4" t="s">
        <v>389</v>
      </c>
      <c r="C73" s="5">
        <v>38414</v>
      </c>
      <c r="D73" s="4" t="s">
        <v>60</v>
      </c>
      <c r="E73" s="4"/>
      <c r="F73" s="4"/>
      <c r="G73" s="4"/>
      <c r="H73" s="4"/>
      <c r="I73" s="4"/>
      <c r="J73" s="4"/>
      <c r="K73" s="4"/>
      <c r="L73" s="4"/>
      <c r="M73" s="5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5"/>
      <c r="BE73" s="6"/>
      <c r="BF73" s="4"/>
      <c r="BG73" s="7"/>
    </row>
    <row r="74" spans="1:59" ht="12" customHeight="1" x14ac:dyDescent="0.25">
      <c r="A74" s="4" t="s">
        <v>288</v>
      </c>
      <c r="B74" s="4" t="s">
        <v>289</v>
      </c>
      <c r="C74" s="5">
        <v>38419</v>
      </c>
      <c r="D74" s="4" t="s">
        <v>6</v>
      </c>
      <c r="E74" s="4"/>
      <c r="F74" s="4"/>
      <c r="G74" s="4"/>
      <c r="H74" s="4"/>
      <c r="I74" s="4"/>
      <c r="J74" s="4"/>
      <c r="K74" s="4"/>
      <c r="L74" s="4"/>
      <c r="M74" s="5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5"/>
      <c r="BE74" s="6"/>
      <c r="BF74" s="4"/>
      <c r="BG74" s="7"/>
    </row>
    <row r="75" spans="1:59" ht="12" customHeight="1" x14ac:dyDescent="0.25">
      <c r="A75" s="4" t="s">
        <v>453</v>
      </c>
      <c r="B75" s="4" t="s">
        <v>107</v>
      </c>
      <c r="C75" s="5">
        <v>38426</v>
      </c>
      <c r="D75" s="4" t="s">
        <v>70</v>
      </c>
      <c r="E75" s="4"/>
      <c r="F75" s="4"/>
      <c r="G75" s="4"/>
      <c r="H75" s="4"/>
      <c r="I75" s="4"/>
      <c r="J75" s="4"/>
      <c r="K75" s="4"/>
      <c r="L75" s="4"/>
      <c r="M75" s="5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5"/>
      <c r="BE75" s="6"/>
      <c r="BF75" s="4"/>
      <c r="BG75" s="7"/>
    </row>
    <row r="76" spans="1:59" ht="12" customHeight="1" x14ac:dyDescent="0.25">
      <c r="A76" s="4" t="s">
        <v>167</v>
      </c>
      <c r="B76" s="4" t="s">
        <v>168</v>
      </c>
      <c r="C76" s="5">
        <v>38429</v>
      </c>
      <c r="D76" s="4" t="s">
        <v>60</v>
      </c>
      <c r="E76" s="4"/>
      <c r="F76" s="4"/>
      <c r="G76" s="4"/>
      <c r="H76" s="4"/>
      <c r="I76" s="4"/>
      <c r="J76" s="4"/>
      <c r="K76" s="4"/>
      <c r="L76" s="4"/>
      <c r="M76" s="5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5"/>
      <c r="BE76" s="6"/>
      <c r="BF76" s="4"/>
      <c r="BG76" s="7"/>
    </row>
    <row r="77" spans="1:59" ht="12" customHeight="1" x14ac:dyDescent="0.25">
      <c r="A77" s="4" t="s">
        <v>130</v>
      </c>
      <c r="B77" s="4" t="s">
        <v>31</v>
      </c>
      <c r="C77" s="5">
        <v>38437</v>
      </c>
      <c r="D77" s="4" t="s">
        <v>9</v>
      </c>
      <c r="E77" s="4"/>
      <c r="F77" s="4"/>
      <c r="G77" s="4"/>
      <c r="H77" s="4"/>
      <c r="I77" s="4"/>
      <c r="J77" s="4"/>
      <c r="K77" s="4"/>
      <c r="L77" s="4"/>
      <c r="M77" s="5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5"/>
      <c r="BE77" s="6"/>
      <c r="BF77" s="4"/>
      <c r="BG77" s="7"/>
    </row>
    <row r="78" spans="1:59" ht="12" customHeight="1" x14ac:dyDescent="0.25">
      <c r="A78" s="4" t="s">
        <v>352</v>
      </c>
      <c r="B78" s="4" t="s">
        <v>353</v>
      </c>
      <c r="C78" s="5">
        <v>38438</v>
      </c>
      <c r="D78" s="4" t="s">
        <v>9</v>
      </c>
      <c r="E78" s="4"/>
      <c r="F78" s="4"/>
      <c r="G78" s="4"/>
      <c r="H78" s="4"/>
      <c r="I78" s="4"/>
      <c r="J78" s="4"/>
      <c r="K78" s="4"/>
      <c r="L78" s="4"/>
      <c r="M78" s="5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5"/>
      <c r="BE78" s="6"/>
      <c r="BF78" s="4"/>
      <c r="BG78" s="7"/>
    </row>
    <row r="79" spans="1:59" ht="12" customHeight="1" x14ac:dyDescent="0.25">
      <c r="A79" s="4" t="s">
        <v>399</v>
      </c>
      <c r="B79" s="4" t="s">
        <v>400</v>
      </c>
      <c r="C79" s="5">
        <v>38441</v>
      </c>
      <c r="D79" s="4" t="s">
        <v>60</v>
      </c>
      <c r="E79" s="4"/>
      <c r="F79" s="4"/>
      <c r="G79" s="4"/>
      <c r="H79" s="4"/>
      <c r="I79" s="4"/>
      <c r="J79" s="4"/>
      <c r="K79" s="4"/>
      <c r="L79" s="4"/>
      <c r="M79" s="5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5"/>
      <c r="BE79" s="6"/>
      <c r="BF79" s="4"/>
      <c r="BG79" s="7"/>
    </row>
    <row r="80" spans="1:59" ht="12" customHeight="1" x14ac:dyDescent="0.25">
      <c r="A80" s="4" t="s">
        <v>275</v>
      </c>
      <c r="B80" s="4" t="s">
        <v>219</v>
      </c>
      <c r="C80" s="5">
        <v>38442</v>
      </c>
      <c r="D80" s="4" t="s">
        <v>9</v>
      </c>
      <c r="E80" s="4"/>
      <c r="F80" s="4"/>
      <c r="G80" s="4"/>
      <c r="H80" s="4"/>
      <c r="I80" s="4"/>
      <c r="J80" s="4"/>
      <c r="K80" s="4"/>
      <c r="L80" s="4"/>
      <c r="M80" s="5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5"/>
      <c r="BE80" s="6"/>
      <c r="BF80" s="4"/>
      <c r="BG80" s="7"/>
    </row>
    <row r="81" spans="1:59" ht="12" customHeight="1" x14ac:dyDescent="0.25">
      <c r="A81" s="4" t="s">
        <v>455</v>
      </c>
      <c r="B81" s="4" t="s">
        <v>123</v>
      </c>
      <c r="C81" s="5">
        <v>38448</v>
      </c>
      <c r="D81" s="4" t="s">
        <v>60</v>
      </c>
      <c r="E81" s="4"/>
      <c r="F81" s="4"/>
      <c r="G81" s="4"/>
      <c r="H81" s="4"/>
      <c r="I81" s="4"/>
      <c r="J81" s="4"/>
      <c r="K81" s="4"/>
      <c r="L81" s="4"/>
      <c r="M81" s="5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5"/>
      <c r="BE81" s="6"/>
      <c r="BF81" s="4"/>
      <c r="BG81" s="7"/>
    </row>
    <row r="82" spans="1:59" ht="12" customHeight="1" x14ac:dyDescent="0.25">
      <c r="A82" s="4" t="s">
        <v>324</v>
      </c>
      <c r="B82" s="4" t="s">
        <v>325</v>
      </c>
      <c r="C82" s="5">
        <v>38454</v>
      </c>
      <c r="D82" s="4" t="s">
        <v>9</v>
      </c>
      <c r="E82" s="4"/>
      <c r="F82" s="4"/>
      <c r="G82" s="4"/>
      <c r="H82" s="4"/>
      <c r="I82" s="4"/>
      <c r="J82" s="4"/>
      <c r="K82" s="4"/>
      <c r="L82" s="4"/>
      <c r="M82" s="5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5"/>
      <c r="BE82" s="6"/>
      <c r="BF82" s="4"/>
      <c r="BG82" s="7"/>
    </row>
    <row r="83" spans="1:59" ht="12" customHeight="1" x14ac:dyDescent="0.25">
      <c r="A83" s="4" t="s">
        <v>436</v>
      </c>
      <c r="B83" s="4" t="s">
        <v>98</v>
      </c>
      <c r="C83" s="5">
        <v>38457</v>
      </c>
      <c r="D83" s="4" t="s">
        <v>9</v>
      </c>
      <c r="E83" s="4"/>
      <c r="F83" s="4"/>
      <c r="G83" s="4"/>
      <c r="H83" s="4"/>
      <c r="I83" s="4"/>
      <c r="J83" s="4"/>
      <c r="K83" s="4"/>
      <c r="L83" s="4"/>
      <c r="M83" s="5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5"/>
      <c r="BE83" s="6"/>
      <c r="BF83" s="4"/>
      <c r="BG83" s="7"/>
    </row>
    <row r="84" spans="1:59" ht="12" customHeight="1" x14ac:dyDescent="0.25">
      <c r="A84" s="4" t="s">
        <v>349</v>
      </c>
      <c r="B84" s="4" t="s">
        <v>123</v>
      </c>
      <c r="C84" s="5">
        <v>38471</v>
      </c>
      <c r="D84" s="4" t="s">
        <v>60</v>
      </c>
      <c r="E84" s="4"/>
      <c r="F84" s="4"/>
      <c r="G84" s="4"/>
      <c r="H84" s="4"/>
      <c r="I84" s="4"/>
      <c r="J84" s="4"/>
      <c r="K84" s="4"/>
      <c r="L84" s="4"/>
      <c r="M84" s="5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5"/>
      <c r="BE84" s="6"/>
      <c r="BF84" s="4"/>
      <c r="BG84" s="7"/>
    </row>
    <row r="85" spans="1:59" ht="12" customHeight="1" x14ac:dyDescent="0.25">
      <c r="A85" s="4" t="s">
        <v>132</v>
      </c>
      <c r="B85" s="4" t="s">
        <v>133</v>
      </c>
      <c r="C85" s="5">
        <v>38481</v>
      </c>
      <c r="D85" s="4" t="s">
        <v>60</v>
      </c>
      <c r="E85" s="4"/>
      <c r="F85" s="4"/>
      <c r="G85" s="4"/>
      <c r="H85" s="4"/>
      <c r="I85" s="4"/>
      <c r="J85" s="4"/>
      <c r="K85" s="4"/>
      <c r="L85" s="4"/>
      <c r="M85" s="5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5"/>
      <c r="BE85" s="6"/>
      <c r="BF85" s="4"/>
      <c r="BG85" s="7"/>
    </row>
    <row r="86" spans="1:59" ht="12" customHeight="1" x14ac:dyDescent="0.25">
      <c r="A86" s="4" t="s">
        <v>461</v>
      </c>
      <c r="B86" s="4" t="s">
        <v>462</v>
      </c>
      <c r="C86" s="5">
        <v>38485</v>
      </c>
      <c r="D86" s="4" t="s">
        <v>70</v>
      </c>
      <c r="E86" s="4"/>
      <c r="F86" s="4"/>
      <c r="G86" s="4"/>
      <c r="H86" s="4"/>
      <c r="I86" s="4"/>
      <c r="J86" s="4"/>
      <c r="K86" s="4"/>
      <c r="L86" s="4"/>
      <c r="M86" s="5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5"/>
      <c r="BE86" s="6"/>
      <c r="BF86" s="4"/>
      <c r="BG86" s="7"/>
    </row>
    <row r="87" spans="1:59" ht="12" customHeight="1" x14ac:dyDescent="0.25">
      <c r="A87" s="4" t="s">
        <v>199</v>
      </c>
      <c r="B87" s="4" t="s">
        <v>200</v>
      </c>
      <c r="C87" s="5">
        <v>38486</v>
      </c>
      <c r="D87" s="4" t="s">
        <v>60</v>
      </c>
      <c r="E87" s="4"/>
      <c r="F87" s="4"/>
      <c r="G87" s="4"/>
      <c r="H87" s="4"/>
      <c r="I87" s="4"/>
      <c r="J87" s="4"/>
      <c r="K87" s="4"/>
      <c r="L87" s="4"/>
      <c r="M87" s="5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5"/>
      <c r="BE87" s="6"/>
      <c r="BF87" s="4"/>
      <c r="BG87" s="7"/>
    </row>
    <row r="88" spans="1:59" ht="12" customHeight="1" x14ac:dyDescent="0.25">
      <c r="A88" s="4" t="s">
        <v>182</v>
      </c>
      <c r="B88" s="4" t="s">
        <v>183</v>
      </c>
      <c r="C88" s="5">
        <v>38487</v>
      </c>
      <c r="D88" s="4" t="s">
        <v>9</v>
      </c>
      <c r="E88" s="4"/>
      <c r="F88" s="4"/>
      <c r="G88" s="4"/>
      <c r="H88" s="4"/>
      <c r="I88" s="4"/>
      <c r="J88" s="4"/>
      <c r="K88" s="4"/>
      <c r="L88" s="4"/>
      <c r="M88" s="5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5"/>
      <c r="BE88" s="6"/>
      <c r="BF88" s="4"/>
      <c r="BG88" s="7"/>
    </row>
    <row r="89" spans="1:59" ht="12" customHeight="1" x14ac:dyDescent="0.25">
      <c r="A89" s="4" t="s">
        <v>54</v>
      </c>
      <c r="B89" s="4" t="s">
        <v>40</v>
      </c>
      <c r="C89" s="5">
        <v>38495</v>
      </c>
      <c r="D89" s="4" t="s">
        <v>9</v>
      </c>
      <c r="E89" s="4"/>
      <c r="F89" s="4"/>
      <c r="G89" s="4"/>
      <c r="H89" s="4"/>
      <c r="I89" s="4"/>
      <c r="J89" s="4"/>
      <c r="K89" s="4"/>
      <c r="L89" s="4"/>
      <c r="M89" s="5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5"/>
      <c r="BE89" s="6"/>
      <c r="BF89" s="4"/>
      <c r="BG89" s="7"/>
    </row>
    <row r="90" spans="1:59" ht="12" customHeight="1" x14ac:dyDescent="0.25">
      <c r="A90" s="4" t="s">
        <v>278</v>
      </c>
      <c r="B90" s="4" t="s">
        <v>279</v>
      </c>
      <c r="C90" s="5">
        <v>38495</v>
      </c>
      <c r="D90" s="4" t="s">
        <v>25</v>
      </c>
      <c r="E90" s="4"/>
      <c r="F90" s="4"/>
      <c r="G90" s="4"/>
      <c r="H90" s="4"/>
      <c r="I90" s="4"/>
      <c r="J90" s="4"/>
      <c r="K90" s="4"/>
      <c r="L90" s="4"/>
      <c r="M90" s="5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5"/>
      <c r="BE90" s="6"/>
      <c r="BF90" s="4"/>
      <c r="BG90" s="7"/>
    </row>
    <row r="91" spans="1:59" ht="12" customHeight="1" x14ac:dyDescent="0.25">
      <c r="A91" s="4" t="s">
        <v>248</v>
      </c>
      <c r="B91" s="4" t="s">
        <v>107</v>
      </c>
      <c r="C91" s="5">
        <v>38496</v>
      </c>
      <c r="D91" s="4" t="s">
        <v>60</v>
      </c>
      <c r="E91" s="4"/>
      <c r="F91" s="4"/>
      <c r="G91" s="4"/>
      <c r="H91" s="4"/>
      <c r="I91" s="4"/>
      <c r="J91" s="4"/>
      <c r="K91" s="4"/>
      <c r="L91" s="4"/>
      <c r="M91" s="5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5"/>
      <c r="BE91" s="6"/>
      <c r="BF91" s="4"/>
      <c r="BG91" s="7"/>
    </row>
    <row r="92" spans="1:59" ht="12" customHeight="1" x14ac:dyDescent="0.25">
      <c r="A92" s="4" t="s">
        <v>192</v>
      </c>
      <c r="B92" s="4" t="s">
        <v>84</v>
      </c>
      <c r="C92" s="5">
        <v>38499</v>
      </c>
      <c r="D92" s="4" t="s">
        <v>60</v>
      </c>
      <c r="E92" s="4"/>
      <c r="F92" s="4"/>
      <c r="G92" s="4"/>
      <c r="H92" s="4"/>
      <c r="I92" s="4"/>
      <c r="J92" s="4"/>
      <c r="K92" s="4"/>
      <c r="L92" s="4"/>
      <c r="M92" s="5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5"/>
      <c r="BE92" s="6"/>
      <c r="BF92" s="4"/>
      <c r="BG92" s="7"/>
    </row>
    <row r="93" spans="1:59" ht="12" customHeight="1" x14ac:dyDescent="0.25">
      <c r="A93" s="4" t="s">
        <v>105</v>
      </c>
      <c r="B93" s="4" t="s">
        <v>83</v>
      </c>
      <c r="C93" s="5">
        <v>38502</v>
      </c>
      <c r="D93" s="4" t="s">
        <v>9</v>
      </c>
      <c r="E93" s="4"/>
      <c r="F93" s="4"/>
      <c r="G93" s="4"/>
      <c r="H93" s="4"/>
      <c r="I93" s="4"/>
      <c r="J93" s="4"/>
      <c r="K93" s="4"/>
      <c r="L93" s="4"/>
      <c r="M93" s="5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5"/>
      <c r="BE93" s="6"/>
      <c r="BF93" s="4"/>
      <c r="BG93" s="7"/>
    </row>
    <row r="94" spans="1:59" ht="12" customHeight="1" x14ac:dyDescent="0.25">
      <c r="A94" s="4" t="s">
        <v>374</v>
      </c>
      <c r="B94" s="4" t="s">
        <v>123</v>
      </c>
      <c r="C94" s="5">
        <v>38504</v>
      </c>
      <c r="D94" s="4" t="s">
        <v>9</v>
      </c>
      <c r="E94" s="4"/>
      <c r="F94" s="4"/>
      <c r="G94" s="4"/>
      <c r="H94" s="4"/>
      <c r="I94" s="4"/>
      <c r="J94" s="4"/>
      <c r="K94" s="4"/>
      <c r="L94" s="4"/>
      <c r="M94" s="5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5"/>
      <c r="BE94" s="6"/>
      <c r="BF94" s="4"/>
      <c r="BG94" s="7"/>
    </row>
    <row r="95" spans="1:59" ht="12" customHeight="1" x14ac:dyDescent="0.25">
      <c r="A95" s="4" t="s">
        <v>229</v>
      </c>
      <c r="B95" s="4" t="s">
        <v>230</v>
      </c>
      <c r="C95" s="5">
        <v>38505</v>
      </c>
      <c r="D95" s="4" t="s">
        <v>70</v>
      </c>
      <c r="E95" s="4"/>
      <c r="F95" s="4"/>
      <c r="G95" s="4"/>
      <c r="H95" s="4"/>
      <c r="I95" s="4"/>
      <c r="J95" s="4"/>
      <c r="K95" s="4"/>
      <c r="L95" s="4"/>
      <c r="M95" s="5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5"/>
      <c r="BE95" s="6"/>
      <c r="BF95" s="4"/>
      <c r="BG95" s="7"/>
    </row>
    <row r="96" spans="1:59" ht="12" customHeight="1" x14ac:dyDescent="0.25">
      <c r="A96" s="4" t="s">
        <v>354</v>
      </c>
      <c r="B96" s="4" t="s">
        <v>355</v>
      </c>
      <c r="C96" s="5">
        <v>38506</v>
      </c>
      <c r="D96" s="4" t="s">
        <v>9</v>
      </c>
      <c r="E96" s="4"/>
      <c r="F96" s="4"/>
      <c r="G96" s="4"/>
      <c r="H96" s="4"/>
      <c r="I96" s="4"/>
      <c r="J96" s="4"/>
      <c r="K96" s="4"/>
      <c r="L96" s="4"/>
      <c r="M96" s="5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5"/>
      <c r="BE96" s="6"/>
      <c r="BF96" s="4"/>
      <c r="BG96" s="7"/>
    </row>
    <row r="97" spans="1:59" ht="12" customHeight="1" x14ac:dyDescent="0.25">
      <c r="A97" s="4" t="s">
        <v>62</v>
      </c>
      <c r="B97" s="4" t="s">
        <v>63</v>
      </c>
      <c r="C97" s="5">
        <v>38511</v>
      </c>
      <c r="D97" s="4" t="s">
        <v>9</v>
      </c>
      <c r="E97" s="4"/>
      <c r="F97" s="4"/>
      <c r="G97" s="4"/>
      <c r="H97" s="4"/>
      <c r="I97" s="4"/>
      <c r="J97" s="4"/>
      <c r="K97" s="4"/>
      <c r="L97" s="4"/>
      <c r="M97" s="5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5"/>
      <c r="BE97" s="6"/>
      <c r="BF97" s="4"/>
      <c r="BG97" s="7"/>
    </row>
    <row r="98" spans="1:59" ht="12" customHeight="1" x14ac:dyDescent="0.25">
      <c r="A98" s="4" t="s">
        <v>210</v>
      </c>
      <c r="B98" s="4" t="s">
        <v>211</v>
      </c>
      <c r="C98" s="5">
        <v>38523</v>
      </c>
      <c r="D98" s="4" t="s">
        <v>60</v>
      </c>
      <c r="E98" s="4"/>
      <c r="F98" s="4"/>
      <c r="G98" s="4"/>
      <c r="H98" s="4"/>
      <c r="I98" s="4"/>
      <c r="J98" s="4"/>
      <c r="K98" s="4"/>
      <c r="L98" s="4"/>
      <c r="M98" s="5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5"/>
      <c r="BE98" s="6"/>
      <c r="BF98" s="4"/>
      <c r="BG98" s="7"/>
    </row>
    <row r="99" spans="1:59" ht="12" customHeight="1" x14ac:dyDescent="0.25">
      <c r="A99" s="4" t="s">
        <v>131</v>
      </c>
      <c r="B99" s="4" t="s">
        <v>129</v>
      </c>
      <c r="C99" s="5">
        <v>38528</v>
      </c>
      <c r="D99" s="4" t="s">
        <v>70</v>
      </c>
      <c r="E99" s="4"/>
      <c r="F99" s="4"/>
      <c r="G99" s="4"/>
      <c r="H99" s="4"/>
      <c r="I99" s="4"/>
      <c r="J99" s="4"/>
      <c r="K99" s="4"/>
      <c r="L99" s="4"/>
      <c r="M99" s="5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5"/>
      <c r="BE99" s="6"/>
      <c r="BF99" s="4"/>
      <c r="BG99" s="7"/>
    </row>
    <row r="100" spans="1:59" ht="12" customHeight="1" x14ac:dyDescent="0.25">
      <c r="A100" s="4" t="s">
        <v>372</v>
      </c>
      <c r="B100" s="4" t="s">
        <v>373</v>
      </c>
      <c r="C100" s="5">
        <v>38530</v>
      </c>
      <c r="D100" s="4" t="s">
        <v>60</v>
      </c>
      <c r="E100" s="4"/>
      <c r="F100" s="4"/>
      <c r="G100" s="4"/>
      <c r="H100" s="4"/>
      <c r="I100" s="4"/>
      <c r="J100" s="4"/>
      <c r="K100" s="4"/>
      <c r="L100" s="4"/>
      <c r="M100" s="5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5"/>
      <c r="BE100" s="6"/>
      <c r="BF100" s="4"/>
      <c r="BG100" s="7"/>
    </row>
    <row r="101" spans="1:59" ht="12" customHeight="1" x14ac:dyDescent="0.25">
      <c r="A101" s="4" t="s">
        <v>68</v>
      </c>
      <c r="B101" s="4" t="s">
        <v>69</v>
      </c>
      <c r="C101" s="5">
        <v>38535</v>
      </c>
      <c r="D101" s="4" t="s">
        <v>70</v>
      </c>
      <c r="E101" s="4"/>
      <c r="F101" s="4"/>
      <c r="G101" s="4"/>
      <c r="H101" s="4"/>
      <c r="I101" s="4"/>
      <c r="J101" s="4"/>
      <c r="K101" s="4"/>
      <c r="L101" s="4"/>
      <c r="M101" s="5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5"/>
      <c r="BE101" s="6"/>
      <c r="BF101" s="4"/>
      <c r="BG101" s="7"/>
    </row>
    <row r="102" spans="1:59" ht="12" customHeight="1" x14ac:dyDescent="0.25">
      <c r="A102" s="4" t="s">
        <v>460</v>
      </c>
      <c r="B102" s="4" t="s">
        <v>21</v>
      </c>
      <c r="C102" s="5">
        <v>38535</v>
      </c>
      <c r="D102" s="4" t="s">
        <v>60</v>
      </c>
      <c r="E102" s="4"/>
      <c r="F102" s="4"/>
      <c r="G102" s="4"/>
      <c r="H102" s="4"/>
      <c r="I102" s="4"/>
      <c r="J102" s="4"/>
      <c r="K102" s="4"/>
      <c r="L102" s="4"/>
      <c r="M102" s="5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5"/>
      <c r="BE102" s="6"/>
      <c r="BF102" s="4"/>
      <c r="BG102" s="7"/>
    </row>
    <row r="103" spans="1:59" ht="12" customHeight="1" x14ac:dyDescent="0.25">
      <c r="A103" s="4" t="s">
        <v>7</v>
      </c>
      <c r="B103" s="4" t="s">
        <v>8</v>
      </c>
      <c r="C103" s="5">
        <v>38538</v>
      </c>
      <c r="D103" s="4" t="s">
        <v>9</v>
      </c>
      <c r="E103" s="4"/>
      <c r="F103" s="4"/>
      <c r="G103" s="4"/>
      <c r="H103" s="4"/>
      <c r="I103" s="4"/>
      <c r="J103" s="4"/>
      <c r="K103" s="4"/>
      <c r="L103" s="4"/>
      <c r="M103" s="5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5"/>
      <c r="BE103" s="6"/>
      <c r="BF103" s="4"/>
      <c r="BG103" s="7"/>
    </row>
    <row r="104" spans="1:59" ht="12" customHeight="1" x14ac:dyDescent="0.25">
      <c r="A104" s="4" t="s">
        <v>205</v>
      </c>
      <c r="B104" s="4" t="s">
        <v>206</v>
      </c>
      <c r="C104" s="5">
        <v>38540</v>
      </c>
      <c r="D104" s="4" t="s">
        <v>60</v>
      </c>
      <c r="E104" s="4"/>
      <c r="F104" s="4"/>
      <c r="G104" s="4"/>
      <c r="H104" s="4"/>
      <c r="I104" s="4"/>
      <c r="J104" s="4"/>
      <c r="K104" s="4"/>
      <c r="L104" s="4"/>
      <c r="M104" s="5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5"/>
      <c r="BE104" s="6"/>
      <c r="BF104" s="4"/>
      <c r="BG104" s="7"/>
    </row>
    <row r="105" spans="1:59" ht="12" customHeight="1" x14ac:dyDescent="0.25">
      <c r="A105" s="4" t="s">
        <v>108</v>
      </c>
      <c r="B105" s="4" t="s">
        <v>109</v>
      </c>
      <c r="C105" s="5">
        <v>38543</v>
      </c>
      <c r="D105" s="4" t="s">
        <v>9</v>
      </c>
      <c r="E105" s="4"/>
      <c r="F105" s="4"/>
      <c r="G105" s="4"/>
      <c r="H105" s="4"/>
      <c r="I105" s="4"/>
      <c r="J105" s="4"/>
      <c r="K105" s="4"/>
      <c r="L105" s="4"/>
      <c r="M105" s="5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5"/>
      <c r="BE105" s="6"/>
      <c r="BF105" s="4"/>
      <c r="BG105" s="7"/>
    </row>
    <row r="106" spans="1:59" ht="12" customHeight="1" x14ac:dyDescent="0.25">
      <c r="A106" s="4" t="s">
        <v>221</v>
      </c>
      <c r="B106" s="4" t="s">
        <v>21</v>
      </c>
      <c r="C106" s="5">
        <v>38549</v>
      </c>
      <c r="D106" s="4" t="s">
        <v>6</v>
      </c>
      <c r="E106" s="4"/>
      <c r="F106" s="4"/>
      <c r="G106" s="4"/>
      <c r="H106" s="4"/>
      <c r="I106" s="4"/>
      <c r="J106" s="4"/>
      <c r="K106" s="4"/>
      <c r="L106" s="4"/>
      <c r="M106" s="5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5"/>
      <c r="BE106" s="6"/>
      <c r="BF106" s="4"/>
      <c r="BG106" s="7"/>
    </row>
    <row r="107" spans="1:59" ht="12" customHeight="1" x14ac:dyDescent="0.25">
      <c r="A107" s="4" t="s">
        <v>343</v>
      </c>
      <c r="B107" s="4" t="s">
        <v>219</v>
      </c>
      <c r="C107" s="5">
        <v>38553</v>
      </c>
      <c r="D107" s="4" t="s">
        <v>70</v>
      </c>
      <c r="E107" s="4"/>
      <c r="F107" s="4"/>
      <c r="G107" s="4"/>
      <c r="H107" s="4"/>
      <c r="I107" s="4"/>
      <c r="J107" s="4"/>
      <c r="K107" s="4"/>
      <c r="L107" s="4"/>
      <c r="M107" s="5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5"/>
      <c r="BE107" s="6"/>
      <c r="BF107" s="4"/>
      <c r="BG107" s="7"/>
    </row>
    <row r="108" spans="1:59" ht="12" customHeight="1" x14ac:dyDescent="0.25">
      <c r="A108" s="4" t="s">
        <v>142</v>
      </c>
      <c r="B108" s="4" t="s">
        <v>143</v>
      </c>
      <c r="C108" s="5">
        <v>38557</v>
      </c>
      <c r="D108" s="4" t="s">
        <v>9</v>
      </c>
      <c r="E108" s="4"/>
      <c r="F108" s="4"/>
      <c r="G108" s="4"/>
      <c r="H108" s="4"/>
      <c r="I108" s="4"/>
      <c r="J108" s="4"/>
      <c r="K108" s="4"/>
      <c r="L108" s="4"/>
      <c r="M108" s="5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5"/>
      <c r="BE108" s="6"/>
      <c r="BF108" s="4"/>
      <c r="BG108" s="7"/>
    </row>
    <row r="109" spans="1:59" ht="12" customHeight="1" x14ac:dyDescent="0.25">
      <c r="A109" s="4" t="s">
        <v>196</v>
      </c>
      <c r="B109" s="4" t="s">
        <v>198</v>
      </c>
      <c r="C109" s="5">
        <v>38565</v>
      </c>
      <c r="D109" s="4" t="s">
        <v>28</v>
      </c>
      <c r="E109" s="4"/>
      <c r="F109" s="4"/>
      <c r="G109" s="4"/>
      <c r="H109" s="4"/>
      <c r="I109" s="4"/>
      <c r="J109" s="4"/>
      <c r="K109" s="4"/>
      <c r="L109" s="4"/>
      <c r="M109" s="5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5"/>
      <c r="BE109" s="6"/>
      <c r="BF109" s="4"/>
      <c r="BG109" s="7"/>
    </row>
    <row r="110" spans="1:59" ht="12" customHeight="1" x14ac:dyDescent="0.25">
      <c r="A110" s="4" t="s">
        <v>328</v>
      </c>
      <c r="B110" s="4" t="s">
        <v>329</v>
      </c>
      <c r="C110" s="5">
        <v>38568</v>
      </c>
      <c r="D110" s="4" t="s">
        <v>60</v>
      </c>
      <c r="E110" s="4"/>
      <c r="F110" s="4"/>
      <c r="G110" s="4"/>
      <c r="H110" s="4"/>
      <c r="I110" s="4"/>
      <c r="J110" s="4"/>
      <c r="K110" s="4"/>
      <c r="L110" s="4"/>
      <c r="M110" s="5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5"/>
      <c r="BE110" s="6"/>
      <c r="BF110" s="4"/>
      <c r="BG110" s="7"/>
    </row>
    <row r="111" spans="1:59" ht="12" customHeight="1" x14ac:dyDescent="0.25">
      <c r="A111" s="4" t="s">
        <v>423</v>
      </c>
      <c r="B111" s="4" t="s">
        <v>424</v>
      </c>
      <c r="C111" s="5">
        <v>38571</v>
      </c>
      <c r="D111" s="4" t="s">
        <v>70</v>
      </c>
      <c r="E111" s="4"/>
      <c r="F111" s="4"/>
      <c r="G111" s="4"/>
      <c r="H111" s="4"/>
      <c r="I111" s="4"/>
      <c r="J111" s="4"/>
      <c r="K111" s="4"/>
      <c r="L111" s="4"/>
      <c r="M111" s="5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5"/>
      <c r="BE111" s="6"/>
      <c r="BF111" s="4"/>
      <c r="BG111" s="7"/>
    </row>
    <row r="112" spans="1:59" ht="12" customHeight="1" x14ac:dyDescent="0.25">
      <c r="A112" s="4" t="s">
        <v>212</v>
      </c>
      <c r="B112" s="4" t="s">
        <v>213</v>
      </c>
      <c r="C112" s="5">
        <v>38575</v>
      </c>
      <c r="D112" s="4" t="s">
        <v>9</v>
      </c>
      <c r="E112" s="4"/>
      <c r="F112" s="4"/>
      <c r="G112" s="4"/>
      <c r="H112" s="4"/>
      <c r="I112" s="4"/>
      <c r="J112" s="4"/>
      <c r="K112" s="4"/>
      <c r="L112" s="4"/>
      <c r="M112" s="5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5"/>
      <c r="BE112" s="6"/>
      <c r="BF112" s="4"/>
      <c r="BG112" s="7"/>
    </row>
    <row r="113" spans="1:59" ht="12" customHeight="1" x14ac:dyDescent="0.25">
      <c r="A113" s="4" t="s">
        <v>58</v>
      </c>
      <c r="B113" s="4" t="s">
        <v>59</v>
      </c>
      <c r="C113" s="5">
        <v>38590</v>
      </c>
      <c r="D113" s="4" t="s">
        <v>60</v>
      </c>
      <c r="E113" s="4"/>
      <c r="F113" s="4"/>
      <c r="G113" s="4"/>
      <c r="H113" s="4"/>
      <c r="I113" s="4"/>
      <c r="J113" s="4"/>
      <c r="K113" s="4"/>
      <c r="L113" s="4"/>
      <c r="M113" s="5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5"/>
      <c r="BE113" s="6"/>
      <c r="BF113" s="4"/>
      <c r="BG113" s="7"/>
    </row>
    <row r="114" spans="1:59" ht="12" customHeight="1" x14ac:dyDescent="0.25">
      <c r="A114" s="4" t="s">
        <v>103</v>
      </c>
      <c r="B114" s="4" t="s">
        <v>104</v>
      </c>
      <c r="C114" s="5">
        <v>38593</v>
      </c>
      <c r="D114" s="4" t="s">
        <v>60</v>
      </c>
      <c r="E114" s="4"/>
      <c r="F114" s="4"/>
      <c r="G114" s="4"/>
      <c r="H114" s="4"/>
      <c r="I114" s="4"/>
      <c r="J114" s="4"/>
      <c r="K114" s="4"/>
      <c r="L114" s="4"/>
      <c r="M114" s="5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5"/>
      <c r="BE114" s="6"/>
      <c r="BF114" s="4"/>
      <c r="BG114" s="7"/>
    </row>
    <row r="115" spans="1:59" ht="12" customHeight="1" x14ac:dyDescent="0.25">
      <c r="A115" s="4" t="s">
        <v>408</v>
      </c>
      <c r="B115" s="4" t="s">
        <v>409</v>
      </c>
      <c r="C115" s="5">
        <v>38596</v>
      </c>
      <c r="D115" s="4" t="s">
        <v>9</v>
      </c>
      <c r="E115" s="4"/>
      <c r="F115" s="4"/>
      <c r="G115" s="4"/>
      <c r="H115" s="4"/>
      <c r="I115" s="4"/>
      <c r="J115" s="4"/>
      <c r="K115" s="4"/>
      <c r="L115" s="4"/>
      <c r="M115" s="5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5"/>
      <c r="BE115" s="6"/>
      <c r="BF115" s="4"/>
      <c r="BG115" s="7"/>
    </row>
    <row r="116" spans="1:59" ht="12" customHeight="1" x14ac:dyDescent="0.25">
      <c r="A116" s="4" t="s">
        <v>376</v>
      </c>
      <c r="B116" s="4" t="s">
        <v>377</v>
      </c>
      <c r="C116" s="5">
        <v>38598</v>
      </c>
      <c r="D116" s="4" t="s">
        <v>25</v>
      </c>
      <c r="E116" s="4"/>
      <c r="F116" s="4"/>
      <c r="G116" s="4"/>
      <c r="H116" s="4"/>
      <c r="I116" s="4"/>
      <c r="J116" s="4"/>
      <c r="K116" s="4"/>
      <c r="L116" s="4"/>
      <c r="M116" s="5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5"/>
      <c r="BE116" s="6"/>
      <c r="BF116" s="4"/>
      <c r="BG116" s="7"/>
    </row>
    <row r="117" spans="1:59" ht="12" customHeight="1" x14ac:dyDescent="0.25">
      <c r="A117" s="4" t="s">
        <v>66</v>
      </c>
      <c r="B117" s="4" t="s">
        <v>67</v>
      </c>
      <c r="C117" s="5">
        <v>38604</v>
      </c>
      <c r="D117" s="4" t="s">
        <v>18</v>
      </c>
      <c r="E117" s="4"/>
      <c r="F117" s="4"/>
      <c r="G117" s="4"/>
      <c r="H117" s="4"/>
      <c r="I117" s="4"/>
      <c r="J117" s="4"/>
      <c r="K117" s="4"/>
      <c r="L117" s="4"/>
      <c r="M117" s="5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5"/>
      <c r="BE117" s="6"/>
      <c r="BF117" s="4"/>
      <c r="BG117" s="7"/>
    </row>
    <row r="118" spans="1:59" ht="12" customHeight="1" x14ac:dyDescent="0.25">
      <c r="A118" s="4" t="s">
        <v>410</v>
      </c>
      <c r="B118" s="4" t="s">
        <v>411</v>
      </c>
      <c r="C118" s="5">
        <v>38612</v>
      </c>
      <c r="D118" s="4" t="s">
        <v>25</v>
      </c>
      <c r="E118" s="4"/>
      <c r="F118" s="4"/>
      <c r="G118" s="4"/>
      <c r="H118" s="4"/>
      <c r="I118" s="4"/>
      <c r="J118" s="4"/>
      <c r="K118" s="4"/>
      <c r="L118" s="4"/>
      <c r="M118" s="5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5"/>
      <c r="BE118" s="6"/>
      <c r="BF118" s="4"/>
      <c r="BG118" s="7"/>
    </row>
    <row r="119" spans="1:59" ht="12" customHeight="1" x14ac:dyDescent="0.25">
      <c r="A119" s="4" t="s">
        <v>356</v>
      </c>
      <c r="B119" s="4" t="s">
        <v>357</v>
      </c>
      <c r="C119" s="5">
        <v>38616</v>
      </c>
      <c r="D119" s="4" t="s">
        <v>70</v>
      </c>
      <c r="E119" s="4"/>
      <c r="F119" s="4"/>
      <c r="G119" s="4"/>
      <c r="H119" s="4"/>
      <c r="I119" s="4"/>
      <c r="J119" s="4"/>
      <c r="K119" s="4"/>
      <c r="L119" s="4"/>
      <c r="M119" s="5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5"/>
      <c r="BE119" s="6"/>
      <c r="BF119" s="4"/>
      <c r="BG119" s="7"/>
    </row>
    <row r="120" spans="1:59" ht="12" customHeight="1" x14ac:dyDescent="0.25">
      <c r="A120" s="4" t="s">
        <v>233</v>
      </c>
      <c r="B120" s="4" t="s">
        <v>42</v>
      </c>
      <c r="C120" s="5">
        <v>38619</v>
      </c>
      <c r="D120" s="4" t="s">
        <v>6</v>
      </c>
      <c r="E120" s="4"/>
      <c r="F120" s="4"/>
      <c r="G120" s="4"/>
      <c r="H120" s="4"/>
      <c r="I120" s="4"/>
      <c r="J120" s="4"/>
      <c r="K120" s="4"/>
      <c r="L120" s="4"/>
      <c r="M120" s="5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5"/>
      <c r="BE120" s="6"/>
      <c r="BF120" s="4"/>
      <c r="BG120" s="7"/>
    </row>
    <row r="121" spans="1:59" ht="12" customHeight="1" x14ac:dyDescent="0.25">
      <c r="A121" s="4" t="s">
        <v>158</v>
      </c>
      <c r="B121" s="4" t="s">
        <v>159</v>
      </c>
      <c r="C121" s="5">
        <v>38627</v>
      </c>
      <c r="D121" s="4" t="s">
        <v>60</v>
      </c>
      <c r="E121" s="4"/>
      <c r="F121" s="4"/>
      <c r="G121" s="4"/>
      <c r="H121" s="4"/>
      <c r="I121" s="4"/>
      <c r="J121" s="4"/>
      <c r="K121" s="4"/>
      <c r="L121" s="4"/>
      <c r="M121" s="5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5"/>
      <c r="BE121" s="6"/>
      <c r="BF121" s="4"/>
      <c r="BG121" s="7"/>
    </row>
    <row r="122" spans="1:59" ht="12" customHeight="1" x14ac:dyDescent="0.25">
      <c r="A122" s="4" t="s">
        <v>274</v>
      </c>
      <c r="B122" s="4" t="s">
        <v>234</v>
      </c>
      <c r="C122" s="5">
        <v>38628</v>
      </c>
      <c r="D122" s="4" t="s">
        <v>9</v>
      </c>
      <c r="E122" s="4"/>
      <c r="F122" s="4"/>
      <c r="G122" s="4"/>
      <c r="H122" s="4"/>
      <c r="I122" s="4"/>
      <c r="J122" s="4"/>
      <c r="K122" s="4"/>
      <c r="L122" s="4"/>
      <c r="M122" s="5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5"/>
      <c r="BE122" s="6"/>
      <c r="BF122" s="4"/>
      <c r="BG122" s="7"/>
    </row>
    <row r="123" spans="1:59" ht="12" customHeight="1" x14ac:dyDescent="0.25">
      <c r="A123" s="4" t="s">
        <v>364</v>
      </c>
      <c r="B123" s="4" t="s">
        <v>47</v>
      </c>
      <c r="C123" s="5">
        <v>38631</v>
      </c>
      <c r="D123" s="4" t="s">
        <v>9</v>
      </c>
      <c r="E123" s="4"/>
      <c r="F123" s="4"/>
      <c r="G123" s="4"/>
      <c r="H123" s="4"/>
      <c r="I123" s="4"/>
      <c r="J123" s="4"/>
      <c r="K123" s="4"/>
      <c r="L123" s="4"/>
      <c r="M123" s="5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5"/>
      <c r="BE123" s="6"/>
      <c r="BF123" s="4"/>
      <c r="BG123" s="7"/>
    </row>
    <row r="124" spans="1:59" ht="12" customHeight="1" x14ac:dyDescent="0.25">
      <c r="A124" s="4" t="s">
        <v>154</v>
      </c>
      <c r="B124" s="4" t="s">
        <v>155</v>
      </c>
      <c r="C124" s="5">
        <v>38632</v>
      </c>
      <c r="D124" s="4" t="s">
        <v>60</v>
      </c>
      <c r="E124" s="4"/>
      <c r="F124" s="4"/>
      <c r="G124" s="4"/>
      <c r="H124" s="4"/>
      <c r="I124" s="4"/>
      <c r="J124" s="4"/>
      <c r="K124" s="4"/>
      <c r="L124" s="4"/>
      <c r="M124" s="5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5"/>
      <c r="BE124" s="6"/>
      <c r="BF124" s="4"/>
      <c r="BG124" s="7"/>
    </row>
    <row r="125" spans="1:59" ht="12" customHeight="1" x14ac:dyDescent="0.25">
      <c r="A125" s="4" t="s">
        <v>146</v>
      </c>
      <c r="B125" s="4" t="s">
        <v>147</v>
      </c>
      <c r="C125" s="5">
        <v>38646</v>
      </c>
      <c r="D125" s="4" t="s">
        <v>70</v>
      </c>
      <c r="E125" s="4"/>
      <c r="F125" s="4"/>
      <c r="G125" s="4"/>
      <c r="H125" s="4"/>
      <c r="I125" s="4"/>
      <c r="J125" s="4"/>
      <c r="K125" s="4"/>
      <c r="L125" s="4"/>
      <c r="M125" s="5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5"/>
      <c r="BE125" s="6"/>
      <c r="BF125" s="4"/>
      <c r="BG125" s="7"/>
    </row>
    <row r="126" spans="1:59" ht="12" customHeight="1" x14ac:dyDescent="0.25">
      <c r="A126" s="4" t="s">
        <v>452</v>
      </c>
      <c r="B126" s="4" t="s">
        <v>53</v>
      </c>
      <c r="C126" s="5">
        <v>38646</v>
      </c>
      <c r="D126" s="4" t="s">
        <v>9</v>
      </c>
      <c r="E126" s="4"/>
      <c r="F126" s="4"/>
      <c r="G126" s="4"/>
      <c r="H126" s="4"/>
      <c r="I126" s="4"/>
      <c r="J126" s="4"/>
      <c r="K126" s="4"/>
      <c r="L126" s="4"/>
      <c r="M126" s="5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5"/>
      <c r="BE126" s="6"/>
      <c r="BF126" s="4"/>
      <c r="BG126" s="7"/>
    </row>
    <row r="127" spans="1:59" ht="12" customHeight="1" x14ac:dyDescent="0.25">
      <c r="A127" s="4" t="s">
        <v>315</v>
      </c>
      <c r="B127" s="4" t="s">
        <v>316</v>
      </c>
      <c r="C127" s="5">
        <v>38653</v>
      </c>
      <c r="D127" s="4" t="s">
        <v>60</v>
      </c>
      <c r="E127" s="4"/>
      <c r="F127" s="4"/>
      <c r="G127" s="4"/>
      <c r="H127" s="4"/>
      <c r="I127" s="4"/>
      <c r="J127" s="4"/>
      <c r="K127" s="4"/>
      <c r="L127" s="4"/>
      <c r="M127" s="5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5"/>
      <c r="BE127" s="6"/>
      <c r="BF127" s="4"/>
      <c r="BG127" s="7"/>
    </row>
    <row r="128" spans="1:59" ht="12" customHeight="1" x14ac:dyDescent="0.25">
      <c r="A128" s="4" t="s">
        <v>266</v>
      </c>
      <c r="B128" s="4" t="s">
        <v>69</v>
      </c>
      <c r="C128" s="5">
        <v>38658</v>
      </c>
      <c r="D128" s="4" t="s">
        <v>60</v>
      </c>
      <c r="E128" s="4"/>
      <c r="F128" s="4"/>
      <c r="G128" s="4"/>
      <c r="H128" s="4"/>
      <c r="I128" s="4"/>
      <c r="J128" s="4"/>
      <c r="K128" s="4"/>
      <c r="L128" s="4"/>
      <c r="M128" s="5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5"/>
      <c r="BE128" s="6"/>
      <c r="BF128" s="4"/>
      <c r="BG128" s="7"/>
    </row>
    <row r="129" spans="1:59" ht="12" customHeight="1" x14ac:dyDescent="0.25">
      <c r="A129" s="4" t="s">
        <v>87</v>
      </c>
      <c r="B129" s="4" t="s">
        <v>36</v>
      </c>
      <c r="C129" s="5">
        <v>38669</v>
      </c>
      <c r="D129" s="4" t="s">
        <v>60</v>
      </c>
      <c r="E129" s="4"/>
      <c r="F129" s="4"/>
      <c r="G129" s="4"/>
      <c r="H129" s="4"/>
      <c r="I129" s="4"/>
      <c r="J129" s="4"/>
      <c r="K129" s="4"/>
      <c r="L129" s="4"/>
      <c r="M129" s="5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5"/>
      <c r="BE129" s="6"/>
      <c r="BF129" s="4"/>
      <c r="BG129" s="7"/>
    </row>
    <row r="130" spans="1:59" ht="12" customHeight="1" x14ac:dyDescent="0.25">
      <c r="A130" s="4" t="s">
        <v>48</v>
      </c>
      <c r="B130" s="4" t="s">
        <v>49</v>
      </c>
      <c r="C130" s="5">
        <v>38676</v>
      </c>
      <c r="D130" s="4" t="s">
        <v>9</v>
      </c>
      <c r="E130" s="4"/>
      <c r="F130" s="4"/>
      <c r="G130" s="4"/>
      <c r="H130" s="4"/>
      <c r="I130" s="4"/>
      <c r="J130" s="4"/>
      <c r="K130" s="4"/>
      <c r="L130" s="4"/>
      <c r="M130" s="5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5"/>
      <c r="BE130" s="6"/>
      <c r="BF130" s="4"/>
      <c r="BG130" s="7"/>
    </row>
    <row r="131" spans="1:59" ht="12" customHeight="1" x14ac:dyDescent="0.25">
      <c r="A131" s="4" t="s">
        <v>113</v>
      </c>
      <c r="B131" s="4" t="s">
        <v>114</v>
      </c>
      <c r="C131" s="5">
        <v>38678</v>
      </c>
      <c r="D131" s="4" t="s">
        <v>18</v>
      </c>
      <c r="E131" s="4"/>
      <c r="F131" s="4"/>
      <c r="G131" s="4"/>
      <c r="H131" s="4"/>
      <c r="I131" s="4"/>
      <c r="J131" s="4"/>
      <c r="K131" s="4"/>
      <c r="L131" s="4"/>
      <c r="M131" s="5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5"/>
      <c r="BE131" s="6"/>
      <c r="BF131" s="4"/>
      <c r="BG131" s="7"/>
    </row>
    <row r="132" spans="1:59" ht="12" customHeight="1" x14ac:dyDescent="0.25">
      <c r="A132" s="4" t="s">
        <v>256</v>
      </c>
      <c r="B132" s="4" t="s">
        <v>258</v>
      </c>
      <c r="C132" s="5">
        <v>38681</v>
      </c>
      <c r="D132" s="4" t="s">
        <v>9</v>
      </c>
      <c r="E132" s="4"/>
      <c r="F132" s="4"/>
      <c r="G132" s="4"/>
      <c r="H132" s="4"/>
      <c r="I132" s="4"/>
      <c r="J132" s="4"/>
      <c r="K132" s="4"/>
      <c r="L132" s="4"/>
      <c r="M132" s="5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5"/>
      <c r="BE132" s="6"/>
      <c r="BF132" s="4"/>
      <c r="BG132" s="7"/>
    </row>
    <row r="133" spans="1:59" ht="12" customHeight="1" x14ac:dyDescent="0.25">
      <c r="A133" s="4" t="s">
        <v>261</v>
      </c>
      <c r="B133" s="4" t="s">
        <v>262</v>
      </c>
      <c r="C133" s="5">
        <v>38681</v>
      </c>
      <c r="D133" s="4" t="s">
        <v>9</v>
      </c>
      <c r="E133" s="4"/>
      <c r="F133" s="4"/>
      <c r="G133" s="4"/>
      <c r="H133" s="4"/>
      <c r="I133" s="4"/>
      <c r="J133" s="4"/>
      <c r="K133" s="4"/>
      <c r="L133" s="4"/>
      <c r="M133" s="5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5"/>
      <c r="BE133" s="6"/>
      <c r="BF133" s="4"/>
      <c r="BG133" s="7"/>
    </row>
    <row r="134" spans="1:59" ht="12" customHeight="1" x14ac:dyDescent="0.25">
      <c r="A134" s="4" t="s">
        <v>4</v>
      </c>
      <c r="B134" s="4" t="s">
        <v>5</v>
      </c>
      <c r="C134" s="5">
        <v>38687</v>
      </c>
      <c r="D134" s="4" t="s">
        <v>6</v>
      </c>
      <c r="E134" s="4"/>
      <c r="F134" s="4"/>
      <c r="G134" s="4"/>
      <c r="H134" s="4"/>
      <c r="I134" s="4"/>
      <c r="J134" s="4"/>
      <c r="K134" s="4"/>
      <c r="L134" s="4"/>
      <c r="M134" s="5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5"/>
      <c r="BE134" s="6"/>
      <c r="BF134" s="4"/>
      <c r="BG134" s="7"/>
    </row>
    <row r="135" spans="1:59" ht="12" customHeight="1" x14ac:dyDescent="0.25">
      <c r="A135" s="4" t="s">
        <v>45</v>
      </c>
      <c r="B135" s="4" t="s">
        <v>46</v>
      </c>
      <c r="C135" s="5">
        <v>38688</v>
      </c>
      <c r="D135" s="4" t="s">
        <v>6</v>
      </c>
      <c r="E135" s="4"/>
      <c r="F135" s="4"/>
      <c r="G135" s="4"/>
      <c r="H135" s="4"/>
      <c r="I135" s="4"/>
      <c r="J135" s="4"/>
      <c r="K135" s="4"/>
      <c r="L135" s="4"/>
      <c r="M135" s="5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5"/>
      <c r="BE135" s="6"/>
      <c r="BF135" s="4"/>
      <c r="BG135" s="7"/>
    </row>
    <row r="136" spans="1:59" ht="12" customHeight="1" x14ac:dyDescent="0.25">
      <c r="A136" s="4" t="s">
        <v>311</v>
      </c>
      <c r="B136" s="4" t="s">
        <v>312</v>
      </c>
      <c r="C136" s="5">
        <v>38702</v>
      </c>
      <c r="D136" s="4" t="s">
        <v>60</v>
      </c>
      <c r="E136" s="4"/>
      <c r="F136" s="4"/>
      <c r="G136" s="4"/>
      <c r="H136" s="4"/>
      <c r="I136" s="4"/>
      <c r="J136" s="4"/>
      <c r="K136" s="4"/>
      <c r="L136" s="4"/>
      <c r="M136" s="5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5"/>
      <c r="BE136" s="6"/>
      <c r="BF136" s="4"/>
      <c r="BG136" s="7"/>
    </row>
    <row r="137" spans="1:59" ht="12" customHeight="1" x14ac:dyDescent="0.25">
      <c r="A137" s="4" t="s">
        <v>292</v>
      </c>
      <c r="B137" s="4" t="s">
        <v>187</v>
      </c>
      <c r="C137" s="5">
        <v>38713</v>
      </c>
      <c r="D137" s="4" t="s">
        <v>60</v>
      </c>
      <c r="E137" s="4"/>
      <c r="F137" s="4"/>
      <c r="G137" s="4"/>
      <c r="H137" s="4"/>
      <c r="I137" s="4"/>
      <c r="J137" s="4"/>
      <c r="K137" s="4"/>
      <c r="L137" s="4"/>
      <c r="M137" s="5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5"/>
      <c r="BE137" s="6"/>
      <c r="BF137" s="4"/>
      <c r="BG137" s="7"/>
    </row>
    <row r="138" spans="1:59" ht="12" customHeight="1" x14ac:dyDescent="0.25">
      <c r="A138" s="4" t="s">
        <v>396</v>
      </c>
      <c r="B138" s="4" t="s">
        <v>397</v>
      </c>
      <c r="C138" s="5">
        <v>38715</v>
      </c>
      <c r="D138" s="4" t="s">
        <v>60</v>
      </c>
      <c r="E138" s="4"/>
      <c r="F138" s="4"/>
      <c r="G138" s="4"/>
      <c r="H138" s="4"/>
      <c r="I138" s="4"/>
      <c r="J138" s="4"/>
      <c r="K138" s="4"/>
      <c r="L138" s="4"/>
      <c r="M138" s="5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5"/>
      <c r="BE138" s="6"/>
      <c r="BF138" s="4"/>
      <c r="BG138" s="7"/>
    </row>
    <row r="139" spans="1:59" ht="12" customHeight="1" x14ac:dyDescent="0.25">
      <c r="A139" s="4" t="s">
        <v>308</v>
      </c>
      <c r="B139" s="4" t="s">
        <v>310</v>
      </c>
      <c r="C139" s="5">
        <v>38716</v>
      </c>
      <c r="D139" s="4" t="s">
        <v>6</v>
      </c>
      <c r="E139" s="4"/>
      <c r="F139" s="4"/>
      <c r="G139" s="4"/>
      <c r="H139" s="4"/>
      <c r="I139" s="4"/>
      <c r="J139" s="4"/>
      <c r="K139" s="4"/>
      <c r="L139" s="4"/>
      <c r="M139" s="5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5"/>
      <c r="BE139" s="6"/>
      <c r="BF139" s="4"/>
      <c r="BG139" s="7"/>
    </row>
    <row r="140" spans="1:59" ht="12" customHeight="1" x14ac:dyDescent="0.25">
      <c r="A140" s="4" t="s">
        <v>32</v>
      </c>
      <c r="B140" s="4" t="s">
        <v>33</v>
      </c>
      <c r="C140" s="5">
        <v>38719</v>
      </c>
      <c r="D140" s="4" t="s">
        <v>6</v>
      </c>
      <c r="E140" s="4"/>
      <c r="F140" s="4"/>
      <c r="G140" s="4"/>
      <c r="H140" s="4"/>
      <c r="I140" s="4"/>
      <c r="J140" s="4"/>
      <c r="K140" s="4"/>
      <c r="L140" s="4"/>
      <c r="M140" s="5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5"/>
      <c r="BE140" s="6"/>
      <c r="BF140" s="4"/>
      <c r="BG140" s="7"/>
    </row>
    <row r="141" spans="1:59" ht="12" customHeight="1" x14ac:dyDescent="0.25">
      <c r="A141" s="4" t="s">
        <v>404</v>
      </c>
      <c r="B141" s="4" t="s">
        <v>405</v>
      </c>
      <c r="C141" s="5">
        <v>38722</v>
      </c>
      <c r="D141" s="4" t="s">
        <v>25</v>
      </c>
      <c r="E141" s="4"/>
      <c r="F141" s="4"/>
      <c r="G141" s="4"/>
      <c r="H141" s="4"/>
      <c r="I141" s="4"/>
      <c r="J141" s="4"/>
      <c r="K141" s="4"/>
      <c r="L141" s="4"/>
      <c r="M141" s="5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5"/>
      <c r="BE141" s="6"/>
      <c r="BF141" s="4"/>
      <c r="BG141" s="7"/>
    </row>
    <row r="142" spans="1:59" ht="12" customHeight="1" x14ac:dyDescent="0.25">
      <c r="A142" s="4" t="s">
        <v>323</v>
      </c>
      <c r="B142" s="4" t="s">
        <v>59</v>
      </c>
      <c r="C142" s="5">
        <v>38726</v>
      </c>
      <c r="D142" s="4" t="s">
        <v>60</v>
      </c>
      <c r="E142" s="4"/>
      <c r="F142" s="4"/>
      <c r="G142" s="4"/>
      <c r="H142" s="4"/>
      <c r="I142" s="4"/>
      <c r="J142" s="4"/>
      <c r="K142" s="4"/>
      <c r="L142" s="4"/>
      <c r="M142" s="5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5"/>
      <c r="BE142" s="6"/>
      <c r="BF142" s="4"/>
      <c r="BG142" s="7"/>
    </row>
    <row r="143" spans="1:59" ht="12" customHeight="1" x14ac:dyDescent="0.25">
      <c r="A143" s="4" t="s">
        <v>23</v>
      </c>
      <c r="B143" s="4" t="s">
        <v>24</v>
      </c>
      <c r="C143" s="5">
        <v>38729</v>
      </c>
      <c r="D143" s="4" t="s">
        <v>25</v>
      </c>
      <c r="E143" s="4"/>
      <c r="F143" s="4"/>
      <c r="G143" s="4"/>
      <c r="H143" s="4"/>
      <c r="I143" s="4"/>
      <c r="J143" s="4"/>
      <c r="K143" s="4"/>
      <c r="L143" s="4"/>
      <c r="M143" s="5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5"/>
      <c r="BE143" s="6"/>
      <c r="BF143" s="4"/>
      <c r="BG143" s="7"/>
    </row>
    <row r="144" spans="1:59" ht="12" customHeight="1" x14ac:dyDescent="0.25">
      <c r="A144" s="4" t="s">
        <v>306</v>
      </c>
      <c r="B144" s="4" t="s">
        <v>307</v>
      </c>
      <c r="C144" s="5">
        <v>38729</v>
      </c>
      <c r="D144" s="4" t="s">
        <v>18</v>
      </c>
      <c r="E144" s="4"/>
      <c r="F144" s="4"/>
      <c r="G144" s="4"/>
      <c r="H144" s="4"/>
      <c r="I144" s="4"/>
      <c r="J144" s="4"/>
      <c r="K144" s="4"/>
      <c r="L144" s="4"/>
      <c r="M144" s="5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5"/>
      <c r="BE144" s="6"/>
      <c r="BF144" s="4"/>
      <c r="BG144" s="7"/>
    </row>
    <row r="145" spans="1:59" ht="12" customHeight="1" x14ac:dyDescent="0.25">
      <c r="A145" s="4" t="s">
        <v>369</v>
      </c>
      <c r="B145" s="4" t="s">
        <v>371</v>
      </c>
      <c r="C145" s="5">
        <v>38738</v>
      </c>
      <c r="D145" s="4" t="s">
        <v>18</v>
      </c>
      <c r="E145" s="4"/>
      <c r="F145" s="4"/>
      <c r="G145" s="4"/>
      <c r="H145" s="4"/>
      <c r="I145" s="4"/>
      <c r="J145" s="4"/>
      <c r="K145" s="4"/>
      <c r="L145" s="4"/>
      <c r="M145" s="5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5"/>
      <c r="BE145" s="6"/>
      <c r="BF145" s="4"/>
      <c r="BG145" s="7"/>
    </row>
    <row r="146" spans="1:59" ht="12" customHeight="1" x14ac:dyDescent="0.25">
      <c r="A146" s="4" t="s">
        <v>120</v>
      </c>
      <c r="B146" s="4" t="s">
        <v>109</v>
      </c>
      <c r="C146" s="5">
        <v>38756</v>
      </c>
      <c r="D146" s="4" t="s">
        <v>18</v>
      </c>
      <c r="E146" s="4"/>
      <c r="F146" s="4"/>
      <c r="G146" s="4"/>
      <c r="H146" s="4"/>
      <c r="I146" s="4"/>
      <c r="J146" s="4"/>
      <c r="K146" s="4"/>
      <c r="L146" s="4"/>
      <c r="M146" s="5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5"/>
      <c r="BE146" s="6"/>
      <c r="BF146" s="4"/>
      <c r="BG146" s="7"/>
    </row>
    <row r="147" spans="1:59" ht="12" customHeight="1" x14ac:dyDescent="0.25">
      <c r="A147" s="4" t="s">
        <v>179</v>
      </c>
      <c r="B147" s="4" t="s">
        <v>180</v>
      </c>
      <c r="C147" s="5">
        <v>38786</v>
      </c>
      <c r="D147" s="4" t="s">
        <v>18</v>
      </c>
      <c r="E147" s="4"/>
      <c r="F147" s="4"/>
      <c r="G147" s="4"/>
      <c r="H147" s="4"/>
      <c r="I147" s="4"/>
      <c r="J147" s="4"/>
      <c r="K147" s="4"/>
      <c r="L147" s="4"/>
      <c r="M147" s="5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5"/>
      <c r="BE147" s="6"/>
      <c r="BF147" s="4"/>
      <c r="BG147" s="7"/>
    </row>
    <row r="148" spans="1:59" ht="12" customHeight="1" x14ac:dyDescent="0.25">
      <c r="A148" s="4" t="s">
        <v>280</v>
      </c>
      <c r="B148" s="4" t="s">
        <v>281</v>
      </c>
      <c r="C148" s="5">
        <v>38787</v>
      </c>
      <c r="D148" s="4" t="s">
        <v>25</v>
      </c>
      <c r="E148" s="4"/>
      <c r="F148" s="4"/>
      <c r="G148" s="4"/>
      <c r="H148" s="4"/>
      <c r="I148" s="4"/>
      <c r="J148" s="4"/>
      <c r="K148" s="4"/>
      <c r="L148" s="4"/>
      <c r="M148" s="5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5"/>
      <c r="BE148" s="6"/>
      <c r="BF148" s="4"/>
      <c r="BG148" s="7"/>
    </row>
    <row r="149" spans="1:59" ht="12" customHeight="1" x14ac:dyDescent="0.25">
      <c r="A149" s="4" t="s">
        <v>413</v>
      </c>
      <c r="B149" s="4" t="s">
        <v>414</v>
      </c>
      <c r="C149" s="5">
        <v>38789</v>
      </c>
      <c r="D149" s="4" t="s">
        <v>35</v>
      </c>
      <c r="E149" s="4"/>
      <c r="F149" s="4"/>
      <c r="G149" s="4"/>
      <c r="H149" s="4"/>
      <c r="I149" s="4"/>
      <c r="J149" s="4"/>
      <c r="K149" s="4"/>
      <c r="L149" s="4"/>
      <c r="M149" s="5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5"/>
      <c r="BE149" s="6"/>
      <c r="BF149" s="4"/>
      <c r="BG149" s="7"/>
    </row>
    <row r="150" spans="1:59" ht="12" customHeight="1" x14ac:dyDescent="0.25">
      <c r="A150" s="4" t="s">
        <v>236</v>
      </c>
      <c r="B150" s="4" t="s">
        <v>238</v>
      </c>
      <c r="C150" s="5">
        <v>38792</v>
      </c>
      <c r="D150" s="4" t="s">
        <v>15</v>
      </c>
      <c r="E150" s="4"/>
      <c r="F150" s="4"/>
      <c r="G150" s="4"/>
      <c r="H150" s="4"/>
      <c r="I150" s="4"/>
      <c r="J150" s="4"/>
      <c r="K150" s="4"/>
      <c r="L150" s="4"/>
      <c r="M150" s="5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5"/>
      <c r="BE150" s="6"/>
      <c r="BF150" s="4"/>
      <c r="BG150" s="7"/>
    </row>
    <row r="151" spans="1:59" ht="12" customHeight="1" x14ac:dyDescent="0.25">
      <c r="A151" s="4" t="s">
        <v>64</v>
      </c>
      <c r="B151" s="4" t="s">
        <v>65</v>
      </c>
      <c r="C151" s="5">
        <v>38795</v>
      </c>
      <c r="D151" s="4" t="s">
        <v>25</v>
      </c>
      <c r="E151" s="4"/>
      <c r="F151" s="4"/>
      <c r="G151" s="4"/>
      <c r="H151" s="4"/>
      <c r="I151" s="4"/>
      <c r="J151" s="4"/>
      <c r="K151" s="4"/>
      <c r="L151" s="4"/>
      <c r="M151" s="5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5"/>
      <c r="BE151" s="6"/>
      <c r="BF151" s="4"/>
      <c r="BG151" s="7"/>
    </row>
    <row r="152" spans="1:59" ht="12" customHeight="1" x14ac:dyDescent="0.25">
      <c r="A152" s="4" t="s">
        <v>417</v>
      </c>
      <c r="B152" s="4" t="s">
        <v>123</v>
      </c>
      <c r="C152" s="5">
        <v>38795</v>
      </c>
      <c r="D152" s="4" t="s">
        <v>25</v>
      </c>
      <c r="E152" s="4"/>
      <c r="F152" s="4"/>
      <c r="G152" s="4"/>
      <c r="H152" s="4"/>
      <c r="I152" s="4"/>
      <c r="J152" s="4"/>
      <c r="K152" s="4"/>
      <c r="L152" s="4"/>
      <c r="M152" s="5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5"/>
      <c r="BE152" s="6"/>
      <c r="BF152" s="4"/>
      <c r="BG152" s="7"/>
    </row>
    <row r="153" spans="1:59" ht="12" customHeight="1" x14ac:dyDescent="0.25">
      <c r="A153" s="4" t="s">
        <v>282</v>
      </c>
      <c r="B153" s="4" t="s">
        <v>36</v>
      </c>
      <c r="C153" s="5">
        <v>38798</v>
      </c>
      <c r="D153" s="4" t="s">
        <v>6</v>
      </c>
      <c r="E153" s="4"/>
      <c r="F153" s="4"/>
      <c r="G153" s="4"/>
      <c r="H153" s="4"/>
      <c r="I153" s="4"/>
      <c r="J153" s="4"/>
      <c r="K153" s="4"/>
      <c r="L153" s="4"/>
      <c r="M153" s="5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5"/>
      <c r="BE153" s="6"/>
      <c r="BF153" s="4"/>
      <c r="BG153" s="7"/>
    </row>
    <row r="154" spans="1:59" ht="12" customHeight="1" x14ac:dyDescent="0.25">
      <c r="A154" s="4" t="s">
        <v>171</v>
      </c>
      <c r="B154" s="4" t="s">
        <v>172</v>
      </c>
      <c r="C154" s="5">
        <v>38801</v>
      </c>
      <c r="D154" s="4" t="s">
        <v>18</v>
      </c>
      <c r="E154" s="4"/>
      <c r="F154" s="4"/>
      <c r="G154" s="4"/>
      <c r="H154" s="4"/>
      <c r="I154" s="4"/>
      <c r="J154" s="4"/>
      <c r="K154" s="4"/>
      <c r="L154" s="4"/>
      <c r="M154" s="5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5"/>
      <c r="BE154" s="6"/>
      <c r="BF154" s="4"/>
      <c r="BG154" s="7"/>
    </row>
    <row r="155" spans="1:59" ht="12" customHeight="1" x14ac:dyDescent="0.25">
      <c r="A155" s="4" t="s">
        <v>263</v>
      </c>
      <c r="B155" s="4" t="s">
        <v>264</v>
      </c>
      <c r="C155" s="5">
        <v>38807</v>
      </c>
      <c r="D155" s="4" t="s">
        <v>6</v>
      </c>
      <c r="E155" s="4"/>
      <c r="F155" s="4"/>
      <c r="G155" s="4"/>
      <c r="H155" s="4"/>
      <c r="I155" s="4"/>
      <c r="J155" s="4"/>
      <c r="K155" s="4"/>
      <c r="L155" s="4"/>
      <c r="M155" s="5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5"/>
      <c r="BE155" s="6"/>
      <c r="BF155" s="4"/>
      <c r="BG155" s="7"/>
    </row>
    <row r="156" spans="1:59" ht="12" customHeight="1" x14ac:dyDescent="0.25">
      <c r="A156" s="4" t="s">
        <v>380</v>
      </c>
      <c r="B156" s="4" t="s">
        <v>47</v>
      </c>
      <c r="C156" s="5">
        <v>38818</v>
      </c>
      <c r="D156" s="4" t="s">
        <v>25</v>
      </c>
      <c r="E156" s="4"/>
      <c r="F156" s="4"/>
      <c r="G156" s="4"/>
      <c r="H156" s="4"/>
      <c r="I156" s="4"/>
      <c r="J156" s="4"/>
      <c r="K156" s="4"/>
      <c r="L156" s="4"/>
      <c r="M156" s="5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5"/>
      <c r="BE156" s="6"/>
      <c r="BF156" s="4"/>
      <c r="BG156" s="7"/>
    </row>
    <row r="157" spans="1:59" ht="12" customHeight="1" x14ac:dyDescent="0.25">
      <c r="A157" s="4" t="s">
        <v>321</v>
      </c>
      <c r="B157" s="4" t="s">
        <v>322</v>
      </c>
      <c r="C157" s="5">
        <v>38822</v>
      </c>
      <c r="D157" s="4" t="s">
        <v>15</v>
      </c>
      <c r="E157" s="4"/>
      <c r="F157" s="4"/>
      <c r="G157" s="4"/>
      <c r="H157" s="4"/>
      <c r="I157" s="4"/>
      <c r="J157" s="4"/>
      <c r="K157" s="4"/>
      <c r="L157" s="4"/>
      <c r="M157" s="5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5"/>
      <c r="BE157" s="6"/>
      <c r="BF157" s="4"/>
      <c r="BG157" s="7"/>
    </row>
    <row r="158" spans="1:59" ht="12" customHeight="1" x14ac:dyDescent="0.25">
      <c r="A158" s="4" t="s">
        <v>126</v>
      </c>
      <c r="B158" s="4" t="s">
        <v>127</v>
      </c>
      <c r="C158" s="5">
        <v>38833</v>
      </c>
      <c r="D158" s="4" t="s">
        <v>6</v>
      </c>
      <c r="E158" s="4"/>
      <c r="F158" s="4"/>
      <c r="G158" s="4"/>
      <c r="H158" s="4"/>
      <c r="I158" s="4"/>
      <c r="J158" s="4"/>
      <c r="K158" s="4"/>
      <c r="L158" s="4"/>
      <c r="M158" s="5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5"/>
      <c r="BE158" s="6"/>
      <c r="BF158" s="4"/>
      <c r="BG158" s="7"/>
    </row>
    <row r="159" spans="1:59" ht="12" customHeight="1" x14ac:dyDescent="0.25">
      <c r="A159" s="4" t="s">
        <v>296</v>
      </c>
      <c r="B159" s="4" t="s">
        <v>297</v>
      </c>
      <c r="C159" s="5">
        <v>38833</v>
      </c>
      <c r="D159" s="4" t="s">
        <v>25</v>
      </c>
      <c r="E159" s="4"/>
      <c r="F159" s="4"/>
      <c r="G159" s="4"/>
      <c r="H159" s="4"/>
      <c r="I159" s="4"/>
      <c r="J159" s="4"/>
      <c r="K159" s="4"/>
      <c r="L159" s="4"/>
      <c r="M159" s="5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5"/>
      <c r="BE159" s="6"/>
      <c r="BF159" s="4"/>
      <c r="BG159" s="7"/>
    </row>
    <row r="160" spans="1:59" ht="12" customHeight="1" x14ac:dyDescent="0.25">
      <c r="A160" s="4" t="s">
        <v>347</v>
      </c>
      <c r="B160" s="4" t="s">
        <v>348</v>
      </c>
      <c r="C160" s="5">
        <v>38837</v>
      </c>
      <c r="D160" s="4" t="s">
        <v>6</v>
      </c>
      <c r="E160" s="4"/>
      <c r="F160" s="4"/>
      <c r="G160" s="4"/>
      <c r="H160" s="4"/>
      <c r="I160" s="4"/>
      <c r="J160" s="4"/>
      <c r="K160" s="4"/>
      <c r="L160" s="4"/>
      <c r="M160" s="5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5"/>
      <c r="BE160" s="6"/>
      <c r="BF160" s="4"/>
      <c r="BG160" s="7"/>
    </row>
    <row r="161" spans="1:59" ht="12" customHeight="1" x14ac:dyDescent="0.25">
      <c r="A161" s="4" t="s">
        <v>451</v>
      </c>
      <c r="B161" s="4" t="s">
        <v>21</v>
      </c>
      <c r="C161" s="5">
        <v>38839</v>
      </c>
      <c r="D161" s="4" t="s">
        <v>18</v>
      </c>
      <c r="E161" s="4"/>
      <c r="F161" s="4"/>
      <c r="G161" s="4"/>
      <c r="H161" s="4"/>
      <c r="I161" s="4"/>
      <c r="J161" s="4"/>
      <c r="K161" s="4"/>
      <c r="L161" s="4"/>
      <c r="M161" s="5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5"/>
      <c r="BE161" s="6"/>
      <c r="BF161" s="4"/>
      <c r="BG161" s="7"/>
    </row>
    <row r="162" spans="1:59" ht="12" customHeight="1" x14ac:dyDescent="0.25">
      <c r="A162" s="4" t="s">
        <v>393</v>
      </c>
      <c r="B162" s="4" t="s">
        <v>394</v>
      </c>
      <c r="C162" s="5">
        <v>38870</v>
      </c>
      <c r="D162" s="4" t="s">
        <v>25</v>
      </c>
      <c r="E162" s="4"/>
      <c r="F162" s="4"/>
      <c r="G162" s="4"/>
      <c r="H162" s="4"/>
      <c r="I162" s="4"/>
      <c r="J162" s="4"/>
      <c r="K162" s="4"/>
      <c r="L162" s="4"/>
      <c r="M162" s="5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5"/>
      <c r="BE162" s="6"/>
      <c r="BF162" s="4"/>
      <c r="BG162" s="7"/>
    </row>
    <row r="163" spans="1:59" ht="12" customHeight="1" x14ac:dyDescent="0.25">
      <c r="A163" s="4" t="s">
        <v>418</v>
      </c>
      <c r="B163" s="4" t="s">
        <v>216</v>
      </c>
      <c r="C163" s="5">
        <v>38871</v>
      </c>
      <c r="D163" s="4" t="s">
        <v>25</v>
      </c>
      <c r="E163" s="4"/>
      <c r="F163" s="4"/>
      <c r="G163" s="4"/>
      <c r="H163" s="4"/>
      <c r="I163" s="4"/>
      <c r="J163" s="4"/>
      <c r="K163" s="4"/>
      <c r="L163" s="4"/>
      <c r="M163" s="5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5"/>
      <c r="BE163" s="6"/>
      <c r="BF163" s="4"/>
      <c r="BG163" s="7"/>
    </row>
    <row r="164" spans="1:59" ht="12" customHeight="1" x14ac:dyDescent="0.25">
      <c r="A164" s="4" t="s">
        <v>140</v>
      </c>
      <c r="B164" s="4" t="s">
        <v>141</v>
      </c>
      <c r="C164" s="5">
        <v>38874</v>
      </c>
      <c r="D164" s="4" t="s">
        <v>18</v>
      </c>
      <c r="E164" s="4"/>
      <c r="F164" s="4"/>
      <c r="G164" s="4"/>
      <c r="H164" s="4"/>
      <c r="I164" s="4"/>
      <c r="J164" s="4"/>
      <c r="K164" s="4"/>
      <c r="L164" s="4"/>
      <c r="M164" s="5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5"/>
      <c r="BE164" s="6"/>
      <c r="BF164" s="4"/>
      <c r="BG164" s="7"/>
    </row>
    <row r="165" spans="1:59" ht="12" customHeight="1" x14ac:dyDescent="0.25">
      <c r="A165" s="4" t="s">
        <v>395</v>
      </c>
      <c r="B165" s="4" t="s">
        <v>114</v>
      </c>
      <c r="C165" s="5">
        <v>38875</v>
      </c>
      <c r="D165" s="4" t="s">
        <v>18</v>
      </c>
      <c r="E165" s="4"/>
      <c r="F165" s="4"/>
      <c r="G165" s="4"/>
      <c r="H165" s="4"/>
      <c r="I165" s="4"/>
      <c r="J165" s="4"/>
      <c r="K165" s="4"/>
      <c r="L165" s="4"/>
      <c r="M165" s="5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5"/>
      <c r="BE165" s="6"/>
      <c r="BF165" s="4"/>
      <c r="BG165" s="7"/>
    </row>
    <row r="166" spans="1:59" ht="12" customHeight="1" x14ac:dyDescent="0.25">
      <c r="A166" s="4" t="s">
        <v>190</v>
      </c>
      <c r="B166" s="4" t="s">
        <v>191</v>
      </c>
      <c r="C166" s="5">
        <v>38878</v>
      </c>
      <c r="D166" s="4" t="s">
        <v>25</v>
      </c>
      <c r="E166" s="4"/>
      <c r="F166" s="4"/>
      <c r="G166" s="4"/>
      <c r="H166" s="4"/>
      <c r="I166" s="4"/>
      <c r="J166" s="4"/>
      <c r="K166" s="4"/>
      <c r="L166" s="4"/>
      <c r="M166" s="5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5"/>
      <c r="BE166" s="6"/>
      <c r="BF166" s="4"/>
      <c r="BG166" s="7"/>
    </row>
    <row r="167" spans="1:59" ht="12" customHeight="1" x14ac:dyDescent="0.25">
      <c r="A167" s="4" t="s">
        <v>124</v>
      </c>
      <c r="B167" s="4" t="s">
        <v>125</v>
      </c>
      <c r="C167" s="5">
        <v>38889</v>
      </c>
      <c r="D167" s="4" t="s">
        <v>25</v>
      </c>
      <c r="E167" s="4"/>
      <c r="F167" s="4"/>
      <c r="G167" s="4"/>
      <c r="H167" s="4"/>
      <c r="I167" s="4"/>
      <c r="J167" s="4"/>
      <c r="K167" s="4"/>
      <c r="L167" s="4"/>
      <c r="M167" s="5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5"/>
      <c r="BE167" s="6"/>
      <c r="BF167" s="4"/>
      <c r="BG167" s="7"/>
    </row>
    <row r="168" spans="1:59" ht="12" customHeight="1" x14ac:dyDescent="0.25">
      <c r="A168" s="4" t="s">
        <v>390</v>
      </c>
      <c r="B168" s="4" t="s">
        <v>391</v>
      </c>
      <c r="C168" s="5">
        <v>38889</v>
      </c>
      <c r="D168" s="4" t="s">
        <v>18</v>
      </c>
      <c r="E168" s="4"/>
      <c r="F168" s="4"/>
      <c r="G168" s="4"/>
      <c r="H168" s="4"/>
      <c r="I168" s="4"/>
      <c r="J168" s="4"/>
      <c r="K168" s="4"/>
      <c r="L168" s="4"/>
      <c r="M168" s="5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5"/>
      <c r="BE168" s="6"/>
      <c r="BF168" s="4"/>
      <c r="BG168" s="7"/>
    </row>
    <row r="169" spans="1:59" ht="12" customHeight="1" x14ac:dyDescent="0.25">
      <c r="A169" s="4" t="s">
        <v>358</v>
      </c>
      <c r="B169" s="4" t="s">
        <v>359</v>
      </c>
      <c r="C169" s="5">
        <v>38904</v>
      </c>
      <c r="D169" s="4" t="s">
        <v>18</v>
      </c>
      <c r="E169" s="4"/>
      <c r="F169" s="4"/>
      <c r="G169" s="4"/>
      <c r="H169" s="4"/>
      <c r="I169" s="4"/>
      <c r="J169" s="4"/>
      <c r="K169" s="4"/>
      <c r="L169" s="4"/>
      <c r="M169" s="5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5"/>
      <c r="BE169" s="6"/>
      <c r="BF169" s="4"/>
      <c r="BG169" s="7"/>
    </row>
    <row r="170" spans="1:59" ht="12" customHeight="1" x14ac:dyDescent="0.25">
      <c r="A170" s="4" t="s">
        <v>34</v>
      </c>
      <c r="B170" s="4" t="s">
        <v>36</v>
      </c>
      <c r="C170" s="5">
        <v>38916</v>
      </c>
      <c r="D170" s="4" t="s">
        <v>15</v>
      </c>
      <c r="E170" s="4"/>
      <c r="F170" s="4"/>
      <c r="G170" s="4"/>
      <c r="H170" s="4"/>
      <c r="I170" s="4"/>
      <c r="J170" s="4"/>
      <c r="K170" s="4"/>
      <c r="L170" s="4"/>
      <c r="M170" s="5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5"/>
      <c r="BE170" s="6"/>
      <c r="BF170" s="4"/>
      <c r="BG170" s="7"/>
    </row>
    <row r="171" spans="1:59" ht="12" customHeight="1" x14ac:dyDescent="0.25">
      <c r="A171" s="4" t="s">
        <v>91</v>
      </c>
      <c r="B171" s="4" t="s">
        <v>92</v>
      </c>
      <c r="C171" s="5">
        <v>38916</v>
      </c>
      <c r="D171" s="4" t="s">
        <v>18</v>
      </c>
      <c r="E171" s="4"/>
      <c r="F171" s="4"/>
      <c r="G171" s="4"/>
      <c r="H171" s="4"/>
      <c r="I171" s="4"/>
      <c r="J171" s="4"/>
      <c r="K171" s="4"/>
      <c r="L171" s="4"/>
      <c r="M171" s="5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5"/>
      <c r="BE171" s="6"/>
      <c r="BF171" s="4"/>
      <c r="BG171" s="7"/>
    </row>
    <row r="172" spans="1:59" ht="12" customHeight="1" x14ac:dyDescent="0.25">
      <c r="A172" s="4" t="s">
        <v>153</v>
      </c>
      <c r="B172" s="4" t="s">
        <v>83</v>
      </c>
      <c r="C172" s="5">
        <v>38919</v>
      </c>
      <c r="D172" s="4" t="s">
        <v>18</v>
      </c>
      <c r="E172" s="4"/>
      <c r="F172" s="4"/>
      <c r="G172" s="4"/>
      <c r="H172" s="4"/>
      <c r="I172" s="4"/>
      <c r="J172" s="4"/>
      <c r="K172" s="4"/>
      <c r="L172" s="4"/>
      <c r="M172" s="5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5"/>
      <c r="BE172" s="6"/>
      <c r="BF172" s="4"/>
      <c r="BG172" s="7"/>
    </row>
    <row r="173" spans="1:59" ht="12" customHeight="1" x14ac:dyDescent="0.25">
      <c r="A173" s="4" t="s">
        <v>437</v>
      </c>
      <c r="B173" s="4" t="s">
        <v>438</v>
      </c>
      <c r="C173" s="5">
        <v>38924</v>
      </c>
      <c r="D173" s="4" t="s">
        <v>18</v>
      </c>
      <c r="E173" s="4"/>
      <c r="F173" s="4"/>
      <c r="G173" s="4"/>
      <c r="H173" s="4"/>
      <c r="I173" s="4"/>
      <c r="J173" s="4"/>
      <c r="K173" s="4"/>
      <c r="L173" s="4"/>
      <c r="M173" s="5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5"/>
      <c r="BE173" s="6"/>
      <c r="BF173" s="4"/>
      <c r="BG173" s="7"/>
    </row>
    <row r="174" spans="1:59" ht="12" customHeight="1" x14ac:dyDescent="0.25">
      <c r="A174" s="4" t="s">
        <v>446</v>
      </c>
      <c r="B174" s="4" t="s">
        <v>447</v>
      </c>
      <c r="C174" s="5">
        <v>38925</v>
      </c>
      <c r="D174" s="4" t="s">
        <v>18</v>
      </c>
      <c r="E174" s="4"/>
      <c r="F174" s="4"/>
      <c r="G174" s="4"/>
      <c r="H174" s="4"/>
      <c r="I174" s="4"/>
      <c r="J174" s="4"/>
      <c r="K174" s="4"/>
      <c r="L174" s="4"/>
      <c r="M174" s="5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5"/>
      <c r="BE174" s="6"/>
      <c r="BF174" s="4"/>
      <c r="BG174" s="7"/>
    </row>
    <row r="175" spans="1:59" ht="12" customHeight="1" x14ac:dyDescent="0.25">
      <c r="A175" s="4" t="s">
        <v>446</v>
      </c>
      <c r="B175" s="4" t="s">
        <v>448</v>
      </c>
      <c r="C175" s="5">
        <v>38925</v>
      </c>
      <c r="D175" s="4" t="s">
        <v>18</v>
      </c>
      <c r="E175" s="4"/>
      <c r="F175" s="4"/>
      <c r="G175" s="4"/>
      <c r="H175" s="4"/>
      <c r="I175" s="4"/>
      <c r="J175" s="4"/>
      <c r="K175" s="4"/>
      <c r="L175" s="4"/>
      <c r="M175" s="5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5"/>
      <c r="BE175" s="6"/>
      <c r="BF175" s="4"/>
      <c r="BG175" s="7"/>
    </row>
    <row r="176" spans="1:59" ht="12" customHeight="1" x14ac:dyDescent="0.25">
      <c r="A176" s="4" t="s">
        <v>378</v>
      </c>
      <c r="B176" s="4" t="s">
        <v>379</v>
      </c>
      <c r="C176" s="5">
        <v>38927</v>
      </c>
      <c r="D176" s="4" t="s">
        <v>12</v>
      </c>
      <c r="E176" s="4"/>
      <c r="F176" s="4"/>
      <c r="G176" s="4"/>
      <c r="H176" s="4"/>
      <c r="I176" s="4"/>
      <c r="J176" s="4"/>
      <c r="K176" s="4"/>
      <c r="L176" s="4"/>
      <c r="M176" s="5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5"/>
      <c r="BE176" s="6"/>
      <c r="BF176" s="4"/>
      <c r="BG176" s="7"/>
    </row>
    <row r="177" spans="1:59" ht="12" customHeight="1" x14ac:dyDescent="0.25">
      <c r="A177" s="4" t="s">
        <v>320</v>
      </c>
      <c r="B177" s="4" t="s">
        <v>139</v>
      </c>
      <c r="C177" s="5">
        <v>38935</v>
      </c>
      <c r="D177" s="4" t="s">
        <v>18</v>
      </c>
      <c r="E177" s="4"/>
      <c r="F177" s="4"/>
      <c r="G177" s="4"/>
      <c r="H177" s="4"/>
      <c r="I177" s="4"/>
      <c r="J177" s="4"/>
      <c r="K177" s="4"/>
      <c r="L177" s="4"/>
      <c r="M177" s="5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5"/>
      <c r="BE177" s="6"/>
      <c r="BF177" s="4"/>
      <c r="BG177" s="7"/>
    </row>
    <row r="178" spans="1:59" ht="12" customHeight="1" x14ac:dyDescent="0.25">
      <c r="A178" s="4" t="s">
        <v>217</v>
      </c>
      <c r="B178" s="4" t="s">
        <v>220</v>
      </c>
      <c r="C178" s="5">
        <v>38937</v>
      </c>
      <c r="D178" s="4" t="s">
        <v>25</v>
      </c>
      <c r="E178" s="4"/>
      <c r="F178" s="4"/>
      <c r="G178" s="4"/>
      <c r="H178" s="4"/>
      <c r="I178" s="4"/>
      <c r="J178" s="4"/>
      <c r="K178" s="4"/>
      <c r="L178" s="4"/>
      <c r="M178" s="5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5"/>
      <c r="BE178" s="6"/>
      <c r="BF178" s="4"/>
      <c r="BG178" s="7"/>
    </row>
    <row r="179" spans="1:59" ht="12" customHeight="1" x14ac:dyDescent="0.25">
      <c r="A179" s="4" t="s">
        <v>338</v>
      </c>
      <c r="B179" s="4" t="s">
        <v>339</v>
      </c>
      <c r="C179" s="5">
        <v>38940</v>
      </c>
      <c r="D179" s="4" t="s">
        <v>25</v>
      </c>
      <c r="E179" s="4"/>
      <c r="F179" s="4"/>
      <c r="G179" s="4"/>
      <c r="H179" s="4"/>
      <c r="I179" s="4"/>
      <c r="J179" s="4"/>
      <c r="K179" s="4"/>
      <c r="L179" s="4"/>
      <c r="M179" s="5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5"/>
      <c r="BE179" s="6"/>
      <c r="BF179" s="4"/>
      <c r="BG179" s="7"/>
    </row>
    <row r="180" spans="1:59" ht="12" customHeight="1" x14ac:dyDescent="0.25">
      <c r="A180" s="4" t="s">
        <v>182</v>
      </c>
      <c r="B180" s="4" t="s">
        <v>184</v>
      </c>
      <c r="C180" s="5">
        <v>38953</v>
      </c>
      <c r="D180" s="4" t="s">
        <v>18</v>
      </c>
      <c r="E180" s="4"/>
      <c r="F180" s="4"/>
      <c r="G180" s="4"/>
      <c r="H180" s="4"/>
      <c r="I180" s="4"/>
      <c r="J180" s="4"/>
      <c r="K180" s="4"/>
      <c r="L180" s="4"/>
      <c r="M180" s="5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5"/>
      <c r="BE180" s="6"/>
      <c r="BF180" s="4"/>
      <c r="BG180" s="7"/>
    </row>
    <row r="181" spans="1:59" ht="12" customHeight="1" x14ac:dyDescent="0.25">
      <c r="A181" s="4" t="s">
        <v>342</v>
      </c>
      <c r="B181" s="4" t="s">
        <v>69</v>
      </c>
      <c r="C181" s="5">
        <v>38959</v>
      </c>
      <c r="D181" s="4" t="s">
        <v>6</v>
      </c>
      <c r="E181" s="4"/>
      <c r="F181" s="4"/>
      <c r="G181" s="4"/>
      <c r="H181" s="4"/>
      <c r="I181" s="4"/>
      <c r="J181" s="4"/>
      <c r="K181" s="4"/>
      <c r="L181" s="4"/>
      <c r="M181" s="5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5"/>
      <c r="BE181" s="6"/>
      <c r="BF181" s="4"/>
      <c r="BG181" s="7"/>
    </row>
    <row r="182" spans="1:59" ht="12" customHeight="1" x14ac:dyDescent="0.25">
      <c r="A182" s="4" t="s">
        <v>173</v>
      </c>
      <c r="B182" s="4" t="s">
        <v>63</v>
      </c>
      <c r="C182" s="5">
        <v>38962</v>
      </c>
      <c r="D182" s="4" t="s">
        <v>25</v>
      </c>
      <c r="E182" s="4"/>
      <c r="F182" s="4"/>
      <c r="G182" s="4"/>
      <c r="H182" s="4"/>
      <c r="I182" s="4"/>
      <c r="J182" s="4"/>
      <c r="K182" s="4"/>
      <c r="L182" s="4"/>
      <c r="M182" s="5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5"/>
      <c r="BE182" s="6"/>
      <c r="BF182" s="4"/>
      <c r="BG182" s="7"/>
    </row>
    <row r="183" spans="1:59" ht="12" customHeight="1" x14ac:dyDescent="0.25">
      <c r="A183" s="4" t="s">
        <v>247</v>
      </c>
      <c r="B183" s="4" t="s">
        <v>19</v>
      </c>
      <c r="C183" s="5">
        <v>38968</v>
      </c>
      <c r="D183" s="4" t="s">
        <v>18</v>
      </c>
      <c r="E183" s="4"/>
      <c r="F183" s="4"/>
      <c r="G183" s="4"/>
      <c r="H183" s="4"/>
      <c r="I183" s="4"/>
      <c r="J183" s="4"/>
      <c r="K183" s="4"/>
      <c r="L183" s="4"/>
      <c r="M183" s="5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5"/>
      <c r="BE183" s="6"/>
      <c r="BF183" s="4"/>
      <c r="BG183" s="7"/>
    </row>
    <row r="184" spans="1:59" ht="12" customHeight="1" x14ac:dyDescent="0.25">
      <c r="A184" s="4" t="s">
        <v>439</v>
      </c>
      <c r="B184" s="4" t="s">
        <v>245</v>
      </c>
      <c r="C184" s="5">
        <v>38972</v>
      </c>
      <c r="D184" s="4" t="s">
        <v>18</v>
      </c>
      <c r="E184" s="4"/>
      <c r="F184" s="4"/>
      <c r="G184" s="4"/>
      <c r="H184" s="4"/>
      <c r="I184" s="4"/>
      <c r="J184" s="4"/>
      <c r="K184" s="4"/>
      <c r="L184" s="4"/>
      <c r="M184" s="5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5"/>
      <c r="BE184" s="6"/>
      <c r="BF184" s="4"/>
      <c r="BG184" s="7"/>
    </row>
    <row r="185" spans="1:59" ht="12" customHeight="1" x14ac:dyDescent="0.25">
      <c r="A185" s="4" t="s">
        <v>318</v>
      </c>
      <c r="B185" s="4" t="s">
        <v>319</v>
      </c>
      <c r="C185" s="5">
        <v>38974</v>
      </c>
      <c r="D185" s="4" t="s">
        <v>6</v>
      </c>
      <c r="E185" s="4"/>
      <c r="F185" s="4"/>
      <c r="G185" s="4"/>
      <c r="H185" s="4"/>
      <c r="I185" s="4"/>
      <c r="J185" s="4"/>
      <c r="K185" s="4"/>
      <c r="L185" s="4"/>
      <c r="M185" s="5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5"/>
      <c r="BE185" s="6"/>
      <c r="BF185" s="4"/>
      <c r="BG185" s="7"/>
    </row>
    <row r="186" spans="1:59" ht="12" customHeight="1" x14ac:dyDescent="0.25">
      <c r="A186" s="4" t="s">
        <v>117</v>
      </c>
      <c r="B186" s="4" t="s">
        <v>118</v>
      </c>
      <c r="C186" s="5">
        <v>38976</v>
      </c>
      <c r="D186" s="4" t="s">
        <v>18</v>
      </c>
      <c r="E186" s="4"/>
      <c r="F186" s="4"/>
      <c r="G186" s="4"/>
      <c r="H186" s="4"/>
      <c r="I186" s="4"/>
      <c r="J186" s="4"/>
      <c r="K186" s="4"/>
      <c r="L186" s="4"/>
      <c r="M186" s="5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5"/>
      <c r="BE186" s="6"/>
      <c r="BF186" s="4"/>
      <c r="BG186" s="7"/>
    </row>
    <row r="187" spans="1:59" ht="12" customHeight="1" x14ac:dyDescent="0.25">
      <c r="A187" s="4" t="s">
        <v>188</v>
      </c>
      <c r="B187" s="4" t="s">
        <v>189</v>
      </c>
      <c r="C187" s="5">
        <v>38978</v>
      </c>
      <c r="D187" s="4" t="s">
        <v>22</v>
      </c>
      <c r="E187" s="4"/>
      <c r="F187" s="4"/>
      <c r="G187" s="4"/>
      <c r="H187" s="4"/>
      <c r="I187" s="4"/>
      <c r="J187" s="4"/>
      <c r="K187" s="4"/>
      <c r="L187" s="4"/>
      <c r="M187" s="5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5"/>
      <c r="BE187" s="6"/>
      <c r="BF187" s="4"/>
      <c r="BG187" s="7"/>
    </row>
    <row r="188" spans="1:59" ht="12" customHeight="1" x14ac:dyDescent="0.25">
      <c r="A188" s="4" t="s">
        <v>251</v>
      </c>
      <c r="B188" s="4" t="s">
        <v>252</v>
      </c>
      <c r="C188" s="5">
        <v>38989</v>
      </c>
      <c r="D188" s="4" t="s">
        <v>25</v>
      </c>
      <c r="E188" s="4"/>
      <c r="F188" s="4"/>
      <c r="G188" s="4"/>
      <c r="H188" s="4"/>
      <c r="I188" s="4"/>
      <c r="J188" s="4"/>
      <c r="K188" s="4"/>
      <c r="L188" s="4"/>
      <c r="M188" s="5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5"/>
      <c r="BE188" s="6"/>
      <c r="BF188" s="4"/>
      <c r="BG188" s="7"/>
    </row>
    <row r="189" spans="1:59" ht="12" customHeight="1" x14ac:dyDescent="0.25">
      <c r="A189" s="4" t="s">
        <v>406</v>
      </c>
      <c r="B189" s="4" t="s">
        <v>407</v>
      </c>
      <c r="C189" s="5">
        <v>38992</v>
      </c>
      <c r="D189" s="4" t="s">
        <v>25</v>
      </c>
      <c r="E189" s="4"/>
      <c r="F189" s="4"/>
      <c r="G189" s="4"/>
      <c r="H189" s="4"/>
      <c r="I189" s="4"/>
      <c r="J189" s="4"/>
      <c r="K189" s="4"/>
      <c r="L189" s="4"/>
      <c r="M189" s="5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5"/>
      <c r="BE189" s="6"/>
      <c r="BF189" s="4"/>
      <c r="BG189" s="7"/>
    </row>
    <row r="190" spans="1:59" ht="12" customHeight="1" x14ac:dyDescent="0.25">
      <c r="A190" s="4" t="s">
        <v>201</v>
      </c>
      <c r="B190" s="4" t="s">
        <v>197</v>
      </c>
      <c r="C190" s="5">
        <v>39003</v>
      </c>
      <c r="D190" s="4" t="s">
        <v>15</v>
      </c>
      <c r="E190" s="4"/>
      <c r="F190" s="4"/>
      <c r="G190" s="4"/>
      <c r="H190" s="4"/>
      <c r="I190" s="4"/>
      <c r="J190" s="4"/>
      <c r="K190" s="4"/>
      <c r="L190" s="4"/>
      <c r="M190" s="5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5"/>
      <c r="BE190" s="6"/>
      <c r="BF190" s="4"/>
      <c r="BG190" s="7"/>
    </row>
    <row r="191" spans="1:59" ht="12" customHeight="1" x14ac:dyDescent="0.25">
      <c r="A191" s="4" t="s">
        <v>37</v>
      </c>
      <c r="B191" s="4" t="s">
        <v>38</v>
      </c>
      <c r="C191" s="5">
        <v>39020</v>
      </c>
      <c r="D191" s="4" t="s">
        <v>6</v>
      </c>
      <c r="E191" s="4"/>
      <c r="F191" s="4"/>
      <c r="G191" s="4"/>
      <c r="H191" s="4"/>
      <c r="I191" s="4"/>
      <c r="J191" s="4"/>
      <c r="K191" s="4"/>
      <c r="L191" s="4"/>
      <c r="M191" s="5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5"/>
      <c r="BE191" s="6"/>
      <c r="BF191" s="4"/>
      <c r="BG191" s="7"/>
    </row>
    <row r="192" spans="1:59" ht="12" customHeight="1" x14ac:dyDescent="0.25">
      <c r="A192" s="4" t="s">
        <v>195</v>
      </c>
      <c r="B192" s="4" t="s">
        <v>38</v>
      </c>
      <c r="C192" s="5">
        <v>39028</v>
      </c>
      <c r="D192" s="4" t="s">
        <v>6</v>
      </c>
      <c r="E192" s="4"/>
      <c r="F192" s="4"/>
      <c r="G192" s="4"/>
      <c r="H192" s="4"/>
      <c r="I192" s="4"/>
      <c r="J192" s="4"/>
      <c r="K192" s="4"/>
      <c r="L192" s="4"/>
      <c r="M192" s="5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5"/>
      <c r="BE192" s="6"/>
      <c r="BF192" s="4"/>
      <c r="BG192" s="7"/>
    </row>
    <row r="193" spans="1:59" ht="12" customHeight="1" x14ac:dyDescent="0.25">
      <c r="A193" s="4" t="s">
        <v>265</v>
      </c>
      <c r="B193" s="4" t="s">
        <v>56</v>
      </c>
      <c r="C193" s="5">
        <v>39034</v>
      </c>
      <c r="D193" s="4" t="s">
        <v>15</v>
      </c>
      <c r="E193" s="4"/>
      <c r="F193" s="4"/>
      <c r="G193" s="4"/>
      <c r="H193" s="4"/>
      <c r="I193" s="4"/>
      <c r="J193" s="4"/>
      <c r="K193" s="4"/>
      <c r="L193" s="4"/>
      <c r="M193" s="5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5"/>
      <c r="BE193" s="6"/>
      <c r="BF193" s="4"/>
      <c r="BG193" s="7"/>
    </row>
    <row r="194" spans="1:59" ht="12" customHeight="1" x14ac:dyDescent="0.25">
      <c r="A194" s="4" t="s">
        <v>73</v>
      </c>
      <c r="B194" s="4" t="s">
        <v>74</v>
      </c>
      <c r="C194" s="5">
        <v>39038</v>
      </c>
      <c r="D194" s="4" t="s">
        <v>6</v>
      </c>
      <c r="E194" s="4"/>
      <c r="F194" s="4"/>
      <c r="G194" s="4"/>
      <c r="H194" s="4"/>
      <c r="I194" s="4"/>
      <c r="J194" s="4"/>
      <c r="K194" s="4"/>
      <c r="L194" s="4"/>
      <c r="M194" s="5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5"/>
      <c r="BE194" s="6"/>
      <c r="BF194" s="4"/>
      <c r="BG194" s="7"/>
    </row>
    <row r="195" spans="1:59" ht="12" customHeight="1" x14ac:dyDescent="0.25">
      <c r="A195" s="4" t="s">
        <v>163</v>
      </c>
      <c r="B195" s="4" t="s">
        <v>123</v>
      </c>
      <c r="C195" s="5">
        <v>39039</v>
      </c>
      <c r="D195" s="4" t="s">
        <v>15</v>
      </c>
      <c r="E195" s="4"/>
      <c r="F195" s="4"/>
      <c r="G195" s="4"/>
      <c r="H195" s="4"/>
      <c r="I195" s="4"/>
      <c r="J195" s="4"/>
      <c r="K195" s="4"/>
      <c r="L195" s="4"/>
      <c r="M195" s="5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5"/>
      <c r="BE195" s="6"/>
      <c r="BF195" s="4"/>
      <c r="BG195" s="7"/>
    </row>
    <row r="196" spans="1:59" ht="12" customHeight="1" x14ac:dyDescent="0.25">
      <c r="A196" s="4" t="s">
        <v>330</v>
      </c>
      <c r="B196" s="4" t="s">
        <v>331</v>
      </c>
      <c r="C196" s="5">
        <v>39039</v>
      </c>
      <c r="D196" s="4" t="s">
        <v>6</v>
      </c>
      <c r="E196" s="4"/>
      <c r="F196" s="4"/>
      <c r="G196" s="4"/>
      <c r="H196" s="4"/>
      <c r="I196" s="4"/>
      <c r="J196" s="4"/>
      <c r="K196" s="4"/>
      <c r="L196" s="4"/>
      <c r="M196" s="5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5"/>
      <c r="BE196" s="6"/>
      <c r="BF196" s="4"/>
      <c r="BG196" s="7"/>
    </row>
    <row r="197" spans="1:59" ht="12" customHeight="1" x14ac:dyDescent="0.25">
      <c r="A197" s="4" t="s">
        <v>61</v>
      </c>
      <c r="B197" s="4" t="s">
        <v>21</v>
      </c>
      <c r="C197" s="5">
        <v>39042</v>
      </c>
      <c r="D197" s="4" t="s">
        <v>25</v>
      </c>
      <c r="E197" s="4"/>
      <c r="F197" s="4"/>
      <c r="G197" s="4"/>
      <c r="H197" s="4"/>
      <c r="I197" s="4"/>
      <c r="J197" s="4"/>
      <c r="K197" s="4"/>
      <c r="L197" s="4"/>
      <c r="M197" s="5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5"/>
      <c r="BE197" s="6"/>
      <c r="BF197" s="4"/>
      <c r="BG197" s="7"/>
    </row>
    <row r="198" spans="1:59" ht="12" customHeight="1" x14ac:dyDescent="0.25">
      <c r="A198" s="4" t="s">
        <v>303</v>
      </c>
      <c r="B198" s="4" t="s">
        <v>56</v>
      </c>
      <c r="C198" s="5">
        <v>39044</v>
      </c>
      <c r="D198" s="4" t="s">
        <v>6</v>
      </c>
      <c r="E198" s="4"/>
      <c r="F198" s="4"/>
      <c r="G198" s="4"/>
      <c r="H198" s="4"/>
      <c r="I198" s="4"/>
      <c r="J198" s="4"/>
      <c r="K198" s="4"/>
      <c r="L198" s="4"/>
      <c r="M198" s="5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5"/>
      <c r="BE198" s="6"/>
      <c r="BF198" s="4"/>
      <c r="BG198" s="7"/>
    </row>
    <row r="199" spans="1:59" ht="12" customHeight="1" x14ac:dyDescent="0.25">
      <c r="A199" s="4" t="s">
        <v>13</v>
      </c>
      <c r="B199" s="4" t="s">
        <v>14</v>
      </c>
      <c r="C199" s="5">
        <v>39046</v>
      </c>
      <c r="D199" s="4" t="s">
        <v>15</v>
      </c>
      <c r="E199" s="4"/>
      <c r="F199" s="4"/>
      <c r="G199" s="4"/>
      <c r="H199" s="4"/>
      <c r="I199" s="4"/>
      <c r="J199" s="4"/>
      <c r="K199" s="4"/>
      <c r="L199" s="4"/>
      <c r="M199" s="5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5"/>
      <c r="BE199" s="6"/>
      <c r="BF199" s="4"/>
      <c r="BG199" s="7"/>
    </row>
    <row r="200" spans="1:59" ht="12" customHeight="1" x14ac:dyDescent="0.25">
      <c r="A200" s="4" t="s">
        <v>464</v>
      </c>
      <c r="B200" s="4" t="s">
        <v>305</v>
      </c>
      <c r="C200" s="5">
        <v>39046</v>
      </c>
      <c r="D200" s="4" t="s">
        <v>35</v>
      </c>
      <c r="E200" s="4"/>
      <c r="F200" s="4"/>
      <c r="G200" s="4"/>
      <c r="H200" s="4"/>
      <c r="I200" s="4"/>
      <c r="J200" s="4"/>
      <c r="K200" s="4"/>
      <c r="L200" s="4"/>
      <c r="M200" s="5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5"/>
      <c r="BE200" s="6"/>
      <c r="BF200" s="4"/>
      <c r="BG200" s="7"/>
    </row>
    <row r="201" spans="1:59" ht="12" customHeight="1" x14ac:dyDescent="0.25">
      <c r="A201" s="4" t="s">
        <v>345</v>
      </c>
      <c r="B201" s="4" t="s">
        <v>346</v>
      </c>
      <c r="C201" s="5">
        <v>39051</v>
      </c>
      <c r="D201" s="4" t="s">
        <v>6</v>
      </c>
      <c r="E201" s="4"/>
      <c r="F201" s="4"/>
      <c r="G201" s="4"/>
      <c r="H201" s="4"/>
      <c r="I201" s="4"/>
      <c r="J201" s="4"/>
      <c r="K201" s="4"/>
      <c r="L201" s="4"/>
      <c r="M201" s="5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5"/>
      <c r="BE201" s="6"/>
      <c r="BF201" s="4"/>
      <c r="BG201" s="7"/>
    </row>
    <row r="202" spans="1:59" ht="12" customHeight="1" x14ac:dyDescent="0.25">
      <c r="A202" s="4" t="s">
        <v>52</v>
      </c>
      <c r="B202" s="4" t="s">
        <v>53</v>
      </c>
      <c r="C202" s="5">
        <v>39052</v>
      </c>
      <c r="D202" s="4" t="s">
        <v>18</v>
      </c>
      <c r="E202" s="4"/>
      <c r="F202" s="4"/>
      <c r="G202" s="4"/>
      <c r="H202" s="4"/>
      <c r="I202" s="4"/>
      <c r="J202" s="4"/>
      <c r="K202" s="4"/>
      <c r="L202" s="4"/>
      <c r="M202" s="5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5"/>
      <c r="BE202" s="6"/>
      <c r="BF202" s="4"/>
      <c r="BG202" s="7"/>
    </row>
    <row r="203" spans="1:59" ht="12" customHeight="1" x14ac:dyDescent="0.25">
      <c r="A203" s="4" t="s">
        <v>106</v>
      </c>
      <c r="B203" s="4" t="s">
        <v>107</v>
      </c>
      <c r="C203" s="5">
        <v>39053</v>
      </c>
      <c r="D203" s="4" t="s">
        <v>35</v>
      </c>
      <c r="E203" s="4"/>
      <c r="F203" s="4"/>
      <c r="G203" s="4"/>
      <c r="H203" s="4"/>
      <c r="I203" s="4"/>
      <c r="J203" s="4"/>
      <c r="K203" s="4"/>
      <c r="L203" s="4"/>
      <c r="M203" s="5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5"/>
      <c r="BE203" s="6"/>
      <c r="BF203" s="4"/>
      <c r="BG203" s="7"/>
    </row>
    <row r="204" spans="1:59" ht="12" customHeight="1" x14ac:dyDescent="0.25">
      <c r="A204" s="4" t="s">
        <v>136</v>
      </c>
      <c r="B204" s="4" t="s">
        <v>137</v>
      </c>
      <c r="C204" s="5">
        <v>39057</v>
      </c>
      <c r="D204" s="4" t="s">
        <v>18</v>
      </c>
      <c r="E204" s="4"/>
      <c r="F204" s="4"/>
      <c r="G204" s="4"/>
      <c r="H204" s="4"/>
      <c r="I204" s="4"/>
      <c r="J204" s="4"/>
      <c r="K204" s="4"/>
      <c r="L204" s="4"/>
      <c r="M204" s="5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5"/>
      <c r="BE204" s="6"/>
      <c r="BF204" s="4"/>
      <c r="BG204" s="7"/>
    </row>
    <row r="205" spans="1:59" ht="12" customHeight="1" x14ac:dyDescent="0.25">
      <c r="A205" s="4" t="s">
        <v>80</v>
      </c>
      <c r="B205" s="4" t="s">
        <v>81</v>
      </c>
      <c r="C205" s="5">
        <v>39058</v>
      </c>
      <c r="D205" s="4" t="s">
        <v>25</v>
      </c>
      <c r="E205" s="4"/>
      <c r="F205" s="4"/>
      <c r="G205" s="4"/>
      <c r="H205" s="4"/>
      <c r="I205" s="4"/>
      <c r="J205" s="4"/>
      <c r="K205" s="4"/>
      <c r="L205" s="4"/>
      <c r="M205" s="5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5"/>
      <c r="BE205" s="6"/>
      <c r="BF205" s="4"/>
      <c r="BG205" s="7"/>
    </row>
    <row r="206" spans="1:59" ht="12" customHeight="1" x14ac:dyDescent="0.25">
      <c r="A206" s="4" t="s">
        <v>426</v>
      </c>
      <c r="B206" s="4" t="s">
        <v>427</v>
      </c>
      <c r="C206" s="5">
        <v>39061</v>
      </c>
      <c r="D206" s="4" t="s">
        <v>6</v>
      </c>
      <c r="E206" s="4"/>
      <c r="F206" s="4"/>
      <c r="G206" s="4"/>
      <c r="H206" s="4"/>
      <c r="I206" s="4"/>
      <c r="J206" s="4"/>
      <c r="K206" s="4"/>
      <c r="L206" s="4"/>
      <c r="M206" s="5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5"/>
      <c r="BE206" s="6"/>
      <c r="BF206" s="4"/>
      <c r="BG206" s="7"/>
    </row>
    <row r="207" spans="1:59" ht="12" customHeight="1" x14ac:dyDescent="0.25">
      <c r="A207" s="4" t="s">
        <v>362</v>
      </c>
      <c r="B207" s="4" t="s">
        <v>238</v>
      </c>
      <c r="C207" s="5">
        <v>39065</v>
      </c>
      <c r="D207" s="4" t="s">
        <v>6</v>
      </c>
      <c r="E207" s="4"/>
      <c r="F207" s="4"/>
      <c r="G207" s="4"/>
      <c r="H207" s="4"/>
      <c r="I207" s="4"/>
      <c r="J207" s="4"/>
      <c r="K207" s="4"/>
      <c r="L207" s="4"/>
      <c r="M207" s="5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5"/>
      <c r="BE207" s="6"/>
      <c r="BF207" s="4"/>
      <c r="BG207" s="7"/>
    </row>
    <row r="208" spans="1:59" ht="12" customHeight="1" x14ac:dyDescent="0.25">
      <c r="A208" s="4" t="s">
        <v>196</v>
      </c>
      <c r="B208" s="4" t="s">
        <v>197</v>
      </c>
      <c r="C208" s="5">
        <v>39080</v>
      </c>
      <c r="D208" s="4" t="s">
        <v>6</v>
      </c>
      <c r="E208" s="4"/>
      <c r="F208" s="4"/>
      <c r="G208" s="4"/>
      <c r="H208" s="4"/>
      <c r="I208" s="4"/>
      <c r="J208" s="4"/>
      <c r="K208" s="4"/>
      <c r="L208" s="4"/>
      <c r="M208" s="5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5"/>
      <c r="BE208" s="6"/>
      <c r="BF208" s="4"/>
      <c r="BG208" s="7"/>
    </row>
    <row r="209" spans="1:59" ht="12" customHeight="1" x14ac:dyDescent="0.25">
      <c r="A209" s="4" t="s">
        <v>283</v>
      </c>
      <c r="B209" s="4" t="s">
        <v>189</v>
      </c>
      <c r="C209" s="5">
        <v>39081</v>
      </c>
      <c r="D209" s="4" t="s">
        <v>25</v>
      </c>
      <c r="E209" s="4"/>
      <c r="F209" s="4"/>
      <c r="G209" s="4"/>
      <c r="H209" s="4"/>
      <c r="I209" s="4"/>
      <c r="J209" s="4"/>
      <c r="K209" s="4"/>
      <c r="L209" s="4"/>
      <c r="M209" s="5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5"/>
      <c r="BE209" s="6"/>
      <c r="BF209" s="4"/>
      <c r="BG209" s="7"/>
    </row>
    <row r="210" spans="1:59" ht="12" customHeight="1" x14ac:dyDescent="0.25">
      <c r="A210" s="4" t="s">
        <v>420</v>
      </c>
      <c r="B210" s="4" t="s">
        <v>88</v>
      </c>
      <c r="C210" s="5">
        <v>39084</v>
      </c>
      <c r="D210" s="4" t="s">
        <v>12</v>
      </c>
      <c r="E210" s="4"/>
      <c r="F210" s="4"/>
      <c r="G210" s="4"/>
      <c r="H210" s="4"/>
      <c r="I210" s="4"/>
      <c r="J210" s="4"/>
      <c r="K210" s="4"/>
      <c r="L210" s="4"/>
      <c r="M210" s="5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5"/>
      <c r="BE210" s="6"/>
      <c r="BF210" s="4"/>
      <c r="BG210" s="7"/>
    </row>
    <row r="211" spans="1:59" ht="12" customHeight="1" x14ac:dyDescent="0.25">
      <c r="A211" s="4" t="s">
        <v>174</v>
      </c>
      <c r="B211" s="4" t="s">
        <v>123</v>
      </c>
      <c r="C211" s="5">
        <v>39087</v>
      </c>
      <c r="D211" s="4" t="s">
        <v>15</v>
      </c>
      <c r="E211" s="4"/>
      <c r="F211" s="4"/>
      <c r="G211" s="4"/>
      <c r="H211" s="4"/>
      <c r="I211" s="4"/>
      <c r="J211" s="4"/>
      <c r="K211" s="4"/>
      <c r="L211" s="4"/>
      <c r="M211" s="5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5"/>
      <c r="BE211" s="6"/>
      <c r="BF211" s="4"/>
      <c r="BG211" s="7"/>
    </row>
    <row r="212" spans="1:59" ht="12" customHeight="1" x14ac:dyDescent="0.25">
      <c r="A212" s="4" t="s">
        <v>235</v>
      </c>
      <c r="B212" s="4" t="s">
        <v>189</v>
      </c>
      <c r="C212" s="5">
        <v>39087</v>
      </c>
      <c r="D212" s="4" t="s">
        <v>12</v>
      </c>
      <c r="E212" s="4"/>
      <c r="F212" s="4"/>
      <c r="G212" s="4"/>
      <c r="H212" s="4"/>
      <c r="I212" s="4"/>
      <c r="J212" s="4"/>
      <c r="K212" s="4"/>
      <c r="L212" s="4"/>
      <c r="M212" s="5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5"/>
      <c r="BE212" s="6"/>
      <c r="BF212" s="4"/>
      <c r="BG212" s="7"/>
    </row>
    <row r="213" spans="1:59" ht="12" customHeight="1" x14ac:dyDescent="0.25">
      <c r="A213" s="4" t="s">
        <v>214</v>
      </c>
      <c r="B213" s="4" t="s">
        <v>215</v>
      </c>
      <c r="C213" s="5">
        <v>39090</v>
      </c>
      <c r="D213" s="4" t="s">
        <v>35</v>
      </c>
      <c r="E213" s="4"/>
      <c r="F213" s="4"/>
      <c r="G213" s="4"/>
      <c r="H213" s="4"/>
      <c r="I213" s="4"/>
      <c r="J213" s="4"/>
      <c r="K213" s="4"/>
      <c r="L213" s="4"/>
      <c r="M213" s="5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5"/>
      <c r="BE213" s="6"/>
      <c r="BF213" s="4"/>
      <c r="BG213" s="7"/>
    </row>
    <row r="214" spans="1:59" ht="12" customHeight="1" x14ac:dyDescent="0.25">
      <c r="A214" s="4" t="s">
        <v>436</v>
      </c>
      <c r="B214" s="4" t="s">
        <v>300</v>
      </c>
      <c r="C214" s="5">
        <v>39096</v>
      </c>
      <c r="D214" s="4" t="s">
        <v>25</v>
      </c>
      <c r="E214" s="4"/>
      <c r="F214" s="4"/>
      <c r="G214" s="4"/>
      <c r="H214" s="4"/>
      <c r="I214" s="4"/>
      <c r="J214" s="4"/>
      <c r="K214" s="4"/>
      <c r="L214" s="4"/>
      <c r="M214" s="5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5"/>
      <c r="BE214" s="6"/>
      <c r="BF214" s="4"/>
      <c r="BG214" s="7"/>
    </row>
    <row r="215" spans="1:59" ht="12" customHeight="1" x14ac:dyDescent="0.25">
      <c r="A215" s="4" t="s">
        <v>34</v>
      </c>
      <c r="B215" s="4" t="s">
        <v>21</v>
      </c>
      <c r="C215" s="5">
        <v>39100</v>
      </c>
      <c r="D215" s="4" t="s">
        <v>35</v>
      </c>
      <c r="E215" s="4"/>
      <c r="F215" s="4"/>
      <c r="G215" s="4"/>
      <c r="H215" s="4"/>
      <c r="I215" s="4"/>
      <c r="J215" s="4"/>
      <c r="K215" s="4"/>
      <c r="L215" s="4"/>
      <c r="M215" s="5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5"/>
      <c r="BE215" s="6"/>
      <c r="BF215" s="4"/>
      <c r="BG215" s="7"/>
    </row>
    <row r="216" spans="1:59" ht="12" customHeight="1" x14ac:dyDescent="0.25">
      <c r="A216" s="4" t="s">
        <v>121</v>
      </c>
      <c r="B216" s="4" t="s">
        <v>122</v>
      </c>
      <c r="C216" s="5">
        <v>39101</v>
      </c>
      <c r="D216" s="4" t="s">
        <v>15</v>
      </c>
      <c r="E216" s="4"/>
      <c r="F216" s="4"/>
      <c r="G216" s="4"/>
      <c r="H216" s="4"/>
      <c r="I216" s="4"/>
      <c r="J216" s="4"/>
      <c r="K216" s="4"/>
      <c r="L216" s="4"/>
      <c r="M216" s="5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5"/>
      <c r="BE216" s="6"/>
      <c r="BF216" s="4"/>
      <c r="BG216" s="7"/>
    </row>
    <row r="217" spans="1:59" ht="12" customHeight="1" x14ac:dyDescent="0.25">
      <c r="A217" s="4" t="s">
        <v>121</v>
      </c>
      <c r="B217" s="4" t="s">
        <v>123</v>
      </c>
      <c r="C217" s="5">
        <v>39101</v>
      </c>
      <c r="D217" s="4" t="s">
        <v>35</v>
      </c>
      <c r="E217" s="4"/>
      <c r="F217" s="4"/>
      <c r="G217" s="4"/>
      <c r="H217" s="4"/>
      <c r="I217" s="4"/>
      <c r="J217" s="4"/>
      <c r="K217" s="4"/>
      <c r="L217" s="4"/>
      <c r="M217" s="5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5"/>
      <c r="BE217" s="6"/>
      <c r="BF217" s="4"/>
      <c r="BG217" s="7"/>
    </row>
    <row r="218" spans="1:59" ht="12" customHeight="1" x14ac:dyDescent="0.25">
      <c r="A218" s="4" t="s">
        <v>429</v>
      </c>
      <c r="B218" s="4" t="s">
        <v>430</v>
      </c>
      <c r="C218" s="5">
        <v>39103</v>
      </c>
      <c r="D218" s="4" t="s">
        <v>35</v>
      </c>
      <c r="E218" s="4"/>
      <c r="F218" s="4"/>
      <c r="G218" s="4"/>
      <c r="H218" s="4"/>
      <c r="I218" s="4"/>
      <c r="J218" s="4"/>
      <c r="K218" s="4"/>
      <c r="L218" s="4"/>
      <c r="M218" s="5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5"/>
      <c r="BE218" s="6"/>
      <c r="BF218" s="4"/>
      <c r="BG218" s="7"/>
    </row>
    <row r="219" spans="1:59" ht="12" customHeight="1" x14ac:dyDescent="0.25">
      <c r="A219" s="4" t="s">
        <v>287</v>
      </c>
      <c r="B219" s="4" t="s">
        <v>47</v>
      </c>
      <c r="C219" s="5">
        <v>39107</v>
      </c>
      <c r="D219" s="4" t="s">
        <v>35</v>
      </c>
      <c r="E219" s="4"/>
      <c r="F219" s="4"/>
      <c r="G219" s="4"/>
      <c r="H219" s="4"/>
      <c r="I219" s="4"/>
      <c r="J219" s="4"/>
      <c r="K219" s="4"/>
      <c r="L219" s="4"/>
      <c r="M219" s="5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5"/>
      <c r="BE219" s="6"/>
      <c r="BF219" s="4"/>
      <c r="BG219" s="7"/>
    </row>
    <row r="220" spans="1:59" ht="12" customHeight="1" x14ac:dyDescent="0.25">
      <c r="A220" s="4" t="s">
        <v>217</v>
      </c>
      <c r="B220" s="4" t="s">
        <v>218</v>
      </c>
      <c r="C220" s="5">
        <v>39119</v>
      </c>
      <c r="D220" s="4" t="s">
        <v>35</v>
      </c>
      <c r="E220" s="4"/>
      <c r="F220" s="4"/>
      <c r="G220" s="4"/>
      <c r="H220" s="4"/>
      <c r="I220" s="4"/>
      <c r="J220" s="4"/>
      <c r="K220" s="4"/>
      <c r="L220" s="4"/>
      <c r="M220" s="5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5"/>
      <c r="BE220" s="6"/>
      <c r="BF220" s="4"/>
      <c r="BG220" s="7"/>
    </row>
    <row r="221" spans="1:59" ht="12" customHeight="1" x14ac:dyDescent="0.25">
      <c r="A221" s="4" t="s">
        <v>224</v>
      </c>
      <c r="B221" s="4" t="s">
        <v>112</v>
      </c>
      <c r="C221" s="5">
        <v>39119</v>
      </c>
      <c r="D221" s="4" t="s">
        <v>35</v>
      </c>
      <c r="E221" s="4"/>
      <c r="F221" s="4"/>
      <c r="G221" s="4"/>
      <c r="H221" s="4"/>
      <c r="I221" s="4"/>
      <c r="J221" s="4"/>
      <c r="K221" s="4"/>
      <c r="L221" s="4"/>
      <c r="M221" s="5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5"/>
      <c r="BE221" s="6"/>
      <c r="BF221" s="4"/>
      <c r="BG221" s="7"/>
    </row>
    <row r="222" spans="1:59" ht="12" customHeight="1" x14ac:dyDescent="0.25">
      <c r="A222" s="4" t="s">
        <v>425</v>
      </c>
      <c r="B222" s="4" t="s">
        <v>129</v>
      </c>
      <c r="C222" s="5">
        <v>39121</v>
      </c>
      <c r="D222" s="4" t="s">
        <v>12</v>
      </c>
      <c r="E222" s="4"/>
      <c r="F222" s="4"/>
      <c r="G222" s="4"/>
      <c r="H222" s="4"/>
      <c r="I222" s="4"/>
      <c r="J222" s="4"/>
      <c r="K222" s="4"/>
      <c r="L222" s="4"/>
      <c r="M222" s="5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5"/>
      <c r="BE222" s="6"/>
      <c r="BF222" s="4"/>
      <c r="BG222" s="7"/>
    </row>
    <row r="223" spans="1:59" ht="12" customHeight="1" x14ac:dyDescent="0.25">
      <c r="A223" s="4" t="s">
        <v>428</v>
      </c>
      <c r="B223" s="4" t="s">
        <v>197</v>
      </c>
      <c r="C223" s="5">
        <v>39127</v>
      </c>
      <c r="D223" s="4" t="s">
        <v>12</v>
      </c>
      <c r="E223" s="4"/>
      <c r="F223" s="4"/>
      <c r="G223" s="4"/>
      <c r="H223" s="4"/>
      <c r="I223" s="4"/>
      <c r="J223" s="4"/>
      <c r="K223" s="4"/>
      <c r="L223" s="4"/>
      <c r="M223" s="5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5"/>
      <c r="BE223" s="6"/>
      <c r="BF223" s="4"/>
      <c r="BG223" s="7"/>
    </row>
    <row r="224" spans="1:59" ht="12" customHeight="1" x14ac:dyDescent="0.25">
      <c r="A224" s="4" t="s">
        <v>334</v>
      </c>
      <c r="B224" s="4" t="s">
        <v>337</v>
      </c>
      <c r="C224" s="5">
        <v>39128</v>
      </c>
      <c r="D224" s="4" t="s">
        <v>35</v>
      </c>
      <c r="E224" s="4"/>
      <c r="F224" s="4"/>
      <c r="G224" s="4"/>
      <c r="H224" s="4"/>
      <c r="I224" s="4"/>
      <c r="J224" s="4"/>
      <c r="K224" s="4"/>
      <c r="L224" s="4"/>
      <c r="M224" s="5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5"/>
      <c r="BE224" s="6"/>
      <c r="BF224" s="4"/>
      <c r="BG224" s="7"/>
    </row>
    <row r="225" spans="1:59" ht="12" customHeight="1" x14ac:dyDescent="0.25">
      <c r="A225" s="4" t="s">
        <v>363</v>
      </c>
      <c r="B225" s="4" t="s">
        <v>69</v>
      </c>
      <c r="C225" s="5">
        <v>39132</v>
      </c>
      <c r="D225" s="4" t="s">
        <v>15</v>
      </c>
      <c r="E225" s="4"/>
      <c r="F225" s="4"/>
      <c r="G225" s="4"/>
      <c r="H225" s="4"/>
      <c r="I225" s="4"/>
      <c r="J225" s="4"/>
      <c r="K225" s="4"/>
      <c r="L225" s="4"/>
      <c r="M225" s="5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5"/>
      <c r="BE225" s="6"/>
      <c r="BF225" s="4"/>
      <c r="BG225" s="7"/>
    </row>
    <row r="226" spans="1:59" ht="12" customHeight="1" x14ac:dyDescent="0.25">
      <c r="A226" s="4" t="s">
        <v>162</v>
      </c>
      <c r="B226" s="4" t="s">
        <v>47</v>
      </c>
      <c r="C226" s="5">
        <v>39135</v>
      </c>
      <c r="D226" s="4" t="s">
        <v>35</v>
      </c>
      <c r="E226" s="4"/>
      <c r="F226" s="4"/>
      <c r="G226" s="4"/>
      <c r="H226" s="4"/>
      <c r="I226" s="4"/>
      <c r="J226" s="4"/>
      <c r="K226" s="4"/>
      <c r="L226" s="4"/>
      <c r="M226" s="5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5"/>
      <c r="BE226" s="6"/>
      <c r="BF226" s="4"/>
      <c r="BG226" s="7"/>
    </row>
    <row r="227" spans="1:59" ht="12" customHeight="1" x14ac:dyDescent="0.25">
      <c r="A227" s="4" t="s">
        <v>164</v>
      </c>
      <c r="B227" s="4" t="s">
        <v>165</v>
      </c>
      <c r="C227" s="5">
        <v>39138</v>
      </c>
      <c r="D227" s="4" t="s">
        <v>15</v>
      </c>
      <c r="E227" s="4"/>
      <c r="F227" s="4"/>
      <c r="G227" s="4"/>
      <c r="H227" s="4"/>
      <c r="I227" s="4"/>
      <c r="J227" s="4"/>
      <c r="K227" s="4"/>
      <c r="L227" s="4"/>
      <c r="M227" s="5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5"/>
      <c r="BE227" s="6"/>
      <c r="BF227" s="4"/>
      <c r="BG227" s="7"/>
    </row>
    <row r="228" spans="1:59" ht="12" customHeight="1" x14ac:dyDescent="0.25">
      <c r="A228" s="4" t="s">
        <v>332</v>
      </c>
      <c r="B228" s="4" t="s">
        <v>333</v>
      </c>
      <c r="C228" s="5">
        <v>39143</v>
      </c>
      <c r="D228" s="4" t="s">
        <v>35</v>
      </c>
      <c r="E228" s="4"/>
      <c r="F228" s="4"/>
      <c r="G228" s="4"/>
      <c r="H228" s="4"/>
      <c r="I228" s="4"/>
      <c r="J228" s="4"/>
      <c r="K228" s="4"/>
      <c r="L228" s="4"/>
      <c r="M228" s="5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5"/>
      <c r="BE228" s="6"/>
      <c r="BF228" s="4"/>
      <c r="BG228" s="7"/>
    </row>
    <row r="229" spans="1:59" ht="12" customHeight="1" x14ac:dyDescent="0.25">
      <c r="A229" s="4" t="s">
        <v>420</v>
      </c>
      <c r="B229" s="4" t="s">
        <v>314</v>
      </c>
      <c r="C229" s="5">
        <v>39144</v>
      </c>
      <c r="D229" s="4" t="s">
        <v>35</v>
      </c>
      <c r="E229" s="4"/>
      <c r="F229" s="4"/>
      <c r="G229" s="4"/>
      <c r="H229" s="4"/>
      <c r="I229" s="4"/>
      <c r="J229" s="4"/>
      <c r="K229" s="4"/>
      <c r="L229" s="4"/>
      <c r="M229" s="5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5"/>
      <c r="BE229" s="6"/>
      <c r="BF229" s="4"/>
      <c r="BG229" s="7"/>
    </row>
    <row r="230" spans="1:59" ht="12" customHeight="1" x14ac:dyDescent="0.25">
      <c r="A230" s="4" t="s">
        <v>75</v>
      </c>
      <c r="B230" s="4" t="s">
        <v>76</v>
      </c>
      <c r="C230" s="5">
        <v>39146</v>
      </c>
      <c r="D230" s="4" t="s">
        <v>12</v>
      </c>
      <c r="E230" s="4"/>
      <c r="F230" s="4"/>
      <c r="G230" s="4"/>
      <c r="H230" s="4"/>
      <c r="I230" s="4"/>
      <c r="J230" s="4"/>
      <c r="K230" s="4"/>
      <c r="L230" s="4"/>
      <c r="M230" s="5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5"/>
      <c r="BE230" s="6"/>
      <c r="BF230" s="4"/>
      <c r="BG230" s="7"/>
    </row>
    <row r="231" spans="1:59" ht="12" customHeight="1" x14ac:dyDescent="0.25">
      <c r="A231" s="4" t="s">
        <v>96</v>
      </c>
      <c r="B231" s="4" t="s">
        <v>97</v>
      </c>
      <c r="C231" s="5">
        <v>39159</v>
      </c>
      <c r="D231" s="4" t="s">
        <v>35</v>
      </c>
      <c r="E231" s="4"/>
      <c r="F231" s="4"/>
      <c r="G231" s="4"/>
      <c r="H231" s="4"/>
      <c r="I231" s="4"/>
      <c r="J231" s="4"/>
      <c r="K231" s="4"/>
      <c r="L231" s="4"/>
      <c r="M231" s="5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5"/>
      <c r="BE231" s="6"/>
      <c r="BF231" s="4"/>
      <c r="BG231" s="7"/>
    </row>
    <row r="232" spans="1:59" ht="12" customHeight="1" x14ac:dyDescent="0.25">
      <c r="A232" s="4" t="s">
        <v>225</v>
      </c>
      <c r="B232" s="4" t="s">
        <v>69</v>
      </c>
      <c r="C232" s="5">
        <v>39163</v>
      </c>
      <c r="D232" s="4" t="s">
        <v>15</v>
      </c>
      <c r="E232" s="4"/>
      <c r="F232" s="4"/>
      <c r="G232" s="4"/>
      <c r="H232" s="4"/>
      <c r="I232" s="4"/>
      <c r="J232" s="4"/>
      <c r="K232" s="4"/>
      <c r="L232" s="4"/>
      <c r="M232" s="5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5"/>
      <c r="BE232" s="6"/>
      <c r="BF232" s="4"/>
      <c r="BG232" s="7"/>
    </row>
    <row r="233" spans="1:59" ht="12" customHeight="1" x14ac:dyDescent="0.25">
      <c r="A233" s="4" t="s">
        <v>242</v>
      </c>
      <c r="B233" s="4" t="s">
        <v>243</v>
      </c>
      <c r="C233" s="5">
        <v>39171</v>
      </c>
      <c r="D233" s="4" t="s">
        <v>18</v>
      </c>
      <c r="E233" s="4"/>
      <c r="F233" s="4"/>
      <c r="G233" s="4"/>
      <c r="H233" s="4"/>
      <c r="I233" s="4"/>
      <c r="J233" s="4"/>
      <c r="K233" s="4"/>
      <c r="L233" s="4"/>
      <c r="M233" s="5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5"/>
      <c r="BE233" s="6"/>
      <c r="BF233" s="4"/>
      <c r="BG233" s="7"/>
    </row>
    <row r="234" spans="1:59" ht="12" customHeight="1" x14ac:dyDescent="0.25">
      <c r="A234" s="4" t="s">
        <v>253</v>
      </c>
      <c r="B234" s="4" t="s">
        <v>172</v>
      </c>
      <c r="C234" s="5">
        <v>39184</v>
      </c>
      <c r="D234" s="4" t="s">
        <v>15</v>
      </c>
      <c r="E234" s="4"/>
      <c r="F234" s="4"/>
      <c r="G234" s="4"/>
      <c r="H234" s="4"/>
      <c r="I234" s="4"/>
      <c r="J234" s="4"/>
      <c r="K234" s="4"/>
      <c r="L234" s="4"/>
      <c r="M234" s="5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5"/>
      <c r="BE234" s="6"/>
      <c r="BF234" s="4"/>
      <c r="BG234" s="7"/>
    </row>
    <row r="235" spans="1:59" ht="12" customHeight="1" x14ac:dyDescent="0.25">
      <c r="A235" s="4" t="s">
        <v>160</v>
      </c>
      <c r="B235" s="4" t="s">
        <v>161</v>
      </c>
      <c r="C235" s="5">
        <v>39187</v>
      </c>
      <c r="D235" s="4" t="s">
        <v>12</v>
      </c>
      <c r="E235" s="4"/>
      <c r="F235" s="4"/>
      <c r="G235" s="4"/>
      <c r="H235" s="4"/>
      <c r="I235" s="4"/>
      <c r="J235" s="4"/>
      <c r="K235" s="4"/>
      <c r="L235" s="4"/>
      <c r="M235" s="5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5"/>
      <c r="BE235" s="6"/>
      <c r="BF235" s="4"/>
      <c r="BG235" s="7"/>
    </row>
    <row r="236" spans="1:59" ht="12" customHeight="1" x14ac:dyDescent="0.25">
      <c r="A236" s="4" t="s">
        <v>169</v>
      </c>
      <c r="B236" s="4" t="s">
        <v>170</v>
      </c>
      <c r="C236" s="5">
        <v>39192</v>
      </c>
      <c r="D236" s="4" t="s">
        <v>15</v>
      </c>
      <c r="E236" s="4"/>
      <c r="F236" s="4"/>
      <c r="G236" s="4"/>
      <c r="H236" s="4"/>
      <c r="I236" s="4"/>
      <c r="J236" s="4"/>
      <c r="K236" s="4"/>
      <c r="L236" s="4"/>
      <c r="M236" s="5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5"/>
      <c r="BE236" s="6"/>
      <c r="BF236" s="4"/>
      <c r="BG236" s="7"/>
    </row>
    <row r="237" spans="1:59" ht="12" customHeight="1" x14ac:dyDescent="0.25">
      <c r="A237" s="4" t="s">
        <v>421</v>
      </c>
      <c r="B237" s="4" t="s">
        <v>186</v>
      </c>
      <c r="C237" s="5">
        <v>39199</v>
      </c>
      <c r="D237" s="4" t="s">
        <v>35</v>
      </c>
      <c r="E237" s="4"/>
      <c r="F237" s="4"/>
      <c r="G237" s="4"/>
      <c r="H237" s="4"/>
      <c r="I237" s="4"/>
      <c r="J237" s="4"/>
      <c r="K237" s="4"/>
      <c r="L237" s="4"/>
      <c r="M237" s="5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5"/>
      <c r="BE237" s="6"/>
      <c r="BF237" s="4"/>
      <c r="BG237" s="7"/>
    </row>
    <row r="238" spans="1:59" ht="12" customHeight="1" x14ac:dyDescent="0.25">
      <c r="A238" s="4" t="s">
        <v>415</v>
      </c>
      <c r="B238" s="4" t="s">
        <v>416</v>
      </c>
      <c r="C238" s="5">
        <v>39201</v>
      </c>
      <c r="D238" s="4" t="s">
        <v>12</v>
      </c>
      <c r="E238" s="4"/>
      <c r="F238" s="4"/>
      <c r="G238" s="4"/>
      <c r="H238" s="4"/>
      <c r="I238" s="4"/>
      <c r="J238" s="4"/>
      <c r="K238" s="4"/>
      <c r="L238" s="4"/>
      <c r="M238" s="5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5"/>
      <c r="BE238" s="6"/>
      <c r="BF238" s="4"/>
      <c r="BG238" s="7"/>
    </row>
    <row r="239" spans="1:59" ht="12" customHeight="1" x14ac:dyDescent="0.25">
      <c r="A239" s="4" t="s">
        <v>326</v>
      </c>
      <c r="B239" s="4" t="s">
        <v>327</v>
      </c>
      <c r="C239" s="5">
        <v>39211</v>
      </c>
      <c r="D239" s="4" t="s">
        <v>15</v>
      </c>
      <c r="E239" s="4"/>
      <c r="F239" s="4"/>
      <c r="G239" s="4"/>
      <c r="H239" s="4"/>
      <c r="I239" s="4"/>
      <c r="J239" s="4"/>
      <c r="K239" s="4"/>
      <c r="L239" s="4"/>
      <c r="M239" s="5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5"/>
      <c r="BE239" s="6"/>
      <c r="BF239" s="4"/>
      <c r="BG239" s="7"/>
    </row>
    <row r="240" spans="1:59" ht="12" customHeight="1" x14ac:dyDescent="0.25">
      <c r="A240" s="4" t="s">
        <v>304</v>
      </c>
      <c r="B240" s="4" t="s">
        <v>137</v>
      </c>
      <c r="C240" s="5">
        <v>39212</v>
      </c>
      <c r="D240" s="4" t="s">
        <v>12</v>
      </c>
      <c r="E240" s="4"/>
      <c r="F240" s="4"/>
      <c r="G240" s="4"/>
      <c r="H240" s="4"/>
      <c r="I240" s="4"/>
      <c r="J240" s="4"/>
      <c r="K240" s="4"/>
      <c r="L240" s="4"/>
      <c r="M240" s="5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5"/>
      <c r="BE240" s="6"/>
      <c r="BF240" s="4"/>
      <c r="BG240" s="7"/>
    </row>
    <row r="241" spans="1:59" ht="12" customHeight="1" x14ac:dyDescent="0.25">
      <c r="A241" s="4" t="s">
        <v>10</v>
      </c>
      <c r="B241" s="4" t="s">
        <v>11</v>
      </c>
      <c r="C241" s="5">
        <v>39215</v>
      </c>
      <c r="D241" s="4" t="s">
        <v>12</v>
      </c>
      <c r="E241" s="4"/>
      <c r="F241" s="4"/>
      <c r="G241" s="4"/>
      <c r="H241" s="4"/>
      <c r="I241" s="4"/>
      <c r="J241" s="4"/>
      <c r="K241" s="4"/>
      <c r="L241" s="4"/>
      <c r="M241" s="5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5"/>
      <c r="BE241" s="6"/>
      <c r="BF241" s="4"/>
      <c r="BG241" s="7"/>
    </row>
    <row r="242" spans="1:59" ht="12" customHeight="1" x14ac:dyDescent="0.25">
      <c r="A242" s="4" t="s">
        <v>148</v>
      </c>
      <c r="B242" s="4" t="s">
        <v>149</v>
      </c>
      <c r="C242" s="5">
        <v>39225</v>
      </c>
      <c r="D242" s="4" t="s">
        <v>12</v>
      </c>
      <c r="E242" s="4"/>
      <c r="F242" s="4"/>
      <c r="G242" s="4"/>
      <c r="H242" s="4"/>
      <c r="I242" s="4"/>
      <c r="J242" s="4"/>
      <c r="K242" s="4"/>
      <c r="L242" s="4"/>
      <c r="M242" s="5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5"/>
      <c r="BE242" s="6"/>
      <c r="BF242" s="4"/>
      <c r="BG242" s="7"/>
    </row>
    <row r="243" spans="1:59" ht="12" customHeight="1" x14ac:dyDescent="0.25">
      <c r="A243" s="4" t="s">
        <v>208</v>
      </c>
      <c r="B243" s="4" t="s">
        <v>209</v>
      </c>
      <c r="C243" s="5">
        <v>39226</v>
      </c>
      <c r="D243" s="4" t="s">
        <v>35</v>
      </c>
      <c r="E243" s="4"/>
      <c r="F243" s="4"/>
      <c r="G243" s="4"/>
      <c r="H243" s="4"/>
      <c r="I243" s="4"/>
      <c r="J243" s="4"/>
      <c r="K243" s="4"/>
      <c r="L243" s="4"/>
      <c r="M243" s="5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5"/>
      <c r="BE243" s="6"/>
      <c r="BF243" s="4"/>
      <c r="BG243" s="7"/>
    </row>
    <row r="244" spans="1:59" ht="12" customHeight="1" x14ac:dyDescent="0.25">
      <c r="A244" s="4" t="s">
        <v>272</v>
      </c>
      <c r="B244" s="4" t="s">
        <v>273</v>
      </c>
      <c r="C244" s="5">
        <v>39231</v>
      </c>
      <c r="D244" s="4" t="s">
        <v>15</v>
      </c>
      <c r="E244" s="4"/>
      <c r="F244" s="4"/>
      <c r="G244" s="4"/>
      <c r="H244" s="4"/>
      <c r="I244" s="4"/>
      <c r="J244" s="4"/>
      <c r="K244" s="4"/>
      <c r="L244" s="4"/>
      <c r="M244" s="5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5"/>
      <c r="BE244" s="6"/>
      <c r="BF244" s="4"/>
      <c r="BG244" s="7"/>
    </row>
    <row r="245" spans="1:59" ht="12" customHeight="1" x14ac:dyDescent="0.25">
      <c r="A245" s="4" t="s">
        <v>434</v>
      </c>
      <c r="B245" s="4" t="s">
        <v>435</v>
      </c>
      <c r="C245" s="5">
        <v>39239</v>
      </c>
      <c r="D245" s="4" t="s">
        <v>18</v>
      </c>
      <c r="E245" s="4"/>
      <c r="F245" s="4"/>
      <c r="G245" s="4"/>
      <c r="H245" s="4"/>
      <c r="I245" s="4"/>
      <c r="J245" s="4"/>
      <c r="K245" s="4"/>
      <c r="L245" s="4"/>
      <c r="M245" s="5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5"/>
      <c r="BE245" s="6"/>
      <c r="BF245" s="4"/>
      <c r="BG245" s="7"/>
    </row>
    <row r="246" spans="1:59" ht="12" customHeight="1" x14ac:dyDescent="0.25">
      <c r="A246" s="4" t="s">
        <v>110</v>
      </c>
      <c r="B246" s="4" t="s">
        <v>111</v>
      </c>
      <c r="C246" s="5">
        <v>39259</v>
      </c>
      <c r="D246" s="4" t="s">
        <v>15</v>
      </c>
      <c r="E246" s="4"/>
      <c r="F246" s="4"/>
      <c r="G246" s="4"/>
      <c r="H246" s="4"/>
      <c r="I246" s="4"/>
      <c r="J246" s="4"/>
      <c r="K246" s="4"/>
      <c r="L246" s="4"/>
      <c r="M246" s="5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5"/>
      <c r="BE246" s="6"/>
      <c r="BF246" s="4"/>
      <c r="BG246" s="7"/>
    </row>
    <row r="247" spans="1:59" ht="12" customHeight="1" x14ac:dyDescent="0.25">
      <c r="A247" s="4" t="s">
        <v>202</v>
      </c>
      <c r="B247" s="4" t="s">
        <v>161</v>
      </c>
      <c r="C247" s="5">
        <v>39276</v>
      </c>
      <c r="D247" s="4" t="s">
        <v>15</v>
      </c>
      <c r="E247" s="4"/>
      <c r="F247" s="4"/>
      <c r="G247" s="4"/>
      <c r="H247" s="4"/>
      <c r="I247" s="4"/>
      <c r="J247" s="4"/>
      <c r="K247" s="4"/>
      <c r="L247" s="4"/>
      <c r="M247" s="5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5"/>
      <c r="BE247" s="6"/>
      <c r="BF247" s="4"/>
      <c r="BG247" s="7"/>
    </row>
    <row r="248" spans="1:59" ht="12" customHeight="1" x14ac:dyDescent="0.25">
      <c r="A248" s="4" t="s">
        <v>392</v>
      </c>
      <c r="B248" s="4" t="s">
        <v>336</v>
      </c>
      <c r="C248" s="5">
        <v>39276</v>
      </c>
      <c r="D248" s="4" t="s">
        <v>12</v>
      </c>
      <c r="E248" s="4"/>
      <c r="F248" s="4"/>
      <c r="G248" s="4"/>
      <c r="H248" s="4"/>
      <c r="I248" s="4"/>
      <c r="J248" s="4"/>
      <c r="K248" s="4"/>
      <c r="L248" s="4"/>
      <c r="M248" s="5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5"/>
      <c r="BE248" s="6"/>
      <c r="BF248" s="4"/>
      <c r="BG248" s="7"/>
    </row>
    <row r="249" spans="1:59" ht="12" customHeight="1" x14ac:dyDescent="0.25">
      <c r="A249" s="4" t="s">
        <v>239</v>
      </c>
      <c r="B249" s="4" t="s">
        <v>241</v>
      </c>
      <c r="C249" s="5">
        <v>39283</v>
      </c>
      <c r="D249" s="4" t="s">
        <v>15</v>
      </c>
      <c r="E249" s="4"/>
      <c r="F249" s="4"/>
      <c r="G249" s="4"/>
      <c r="H249" s="4"/>
      <c r="I249" s="4"/>
      <c r="J249" s="4"/>
      <c r="K249" s="4"/>
      <c r="L249" s="4"/>
      <c r="M249" s="5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5"/>
      <c r="BE249" s="6"/>
      <c r="BF249" s="4"/>
      <c r="BG249" s="7"/>
    </row>
    <row r="250" spans="1:59" ht="12" customHeight="1" x14ac:dyDescent="0.25">
      <c r="A250" s="4" t="s">
        <v>254</v>
      </c>
      <c r="B250" s="4" t="s">
        <v>255</v>
      </c>
      <c r="C250" s="5">
        <v>39297</v>
      </c>
      <c r="D250" s="4" t="s">
        <v>12</v>
      </c>
      <c r="E250" s="4"/>
      <c r="F250" s="4"/>
      <c r="G250" s="4"/>
      <c r="H250" s="4"/>
      <c r="I250" s="4"/>
      <c r="J250" s="4"/>
      <c r="K250" s="4"/>
      <c r="L250" s="4"/>
      <c r="M250" s="5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5"/>
      <c r="BE250" s="6"/>
      <c r="BF250" s="4"/>
      <c r="BG250" s="7"/>
    </row>
    <row r="251" spans="1:59" ht="12" customHeight="1" x14ac:dyDescent="0.25">
      <c r="A251" s="4" t="s">
        <v>269</v>
      </c>
      <c r="B251" s="4" t="s">
        <v>271</v>
      </c>
      <c r="C251" s="5">
        <v>39297</v>
      </c>
      <c r="D251" s="4" t="s">
        <v>35</v>
      </c>
      <c r="E251" s="4"/>
      <c r="F251" s="4"/>
      <c r="G251" s="4"/>
      <c r="H251" s="4"/>
      <c r="I251" s="4"/>
      <c r="J251" s="4"/>
      <c r="K251" s="4"/>
      <c r="L251" s="4"/>
      <c r="M251" s="5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5"/>
      <c r="BE251" s="6"/>
      <c r="BF251" s="4"/>
      <c r="BG251" s="7"/>
    </row>
    <row r="252" spans="1:59" ht="12" customHeight="1" x14ac:dyDescent="0.25">
      <c r="A252" s="4" t="s">
        <v>431</v>
      </c>
      <c r="B252" s="4" t="s">
        <v>189</v>
      </c>
      <c r="C252" s="5">
        <v>39298</v>
      </c>
      <c r="D252" s="4" t="s">
        <v>12</v>
      </c>
      <c r="E252" s="4"/>
      <c r="F252" s="4"/>
      <c r="G252" s="4"/>
      <c r="H252" s="4"/>
      <c r="I252" s="4"/>
      <c r="J252" s="4"/>
      <c r="K252" s="4"/>
      <c r="L252" s="4"/>
      <c r="M252" s="5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5"/>
      <c r="BE252" s="6"/>
      <c r="BF252" s="4"/>
      <c r="BG252" s="7"/>
    </row>
    <row r="253" spans="1:59" ht="12" customHeight="1" x14ac:dyDescent="0.25">
      <c r="A253" s="4" t="s">
        <v>185</v>
      </c>
      <c r="B253" s="4" t="s">
        <v>180</v>
      </c>
      <c r="C253" s="5">
        <v>39323</v>
      </c>
      <c r="D253" s="4" t="s">
        <v>15</v>
      </c>
      <c r="E253" s="4"/>
      <c r="F253" s="4"/>
      <c r="G253" s="4"/>
      <c r="H253" s="4"/>
      <c r="I253" s="4"/>
      <c r="J253" s="4"/>
      <c r="K253" s="4"/>
      <c r="L253" s="4"/>
      <c r="M253" s="5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5"/>
      <c r="BE253" s="6"/>
      <c r="BF253" s="4"/>
      <c r="BG253" s="7"/>
    </row>
    <row r="254" spans="1:59" ht="12" customHeight="1" x14ac:dyDescent="0.25">
      <c r="A254" s="4" t="s">
        <v>419</v>
      </c>
      <c r="B254" s="4" t="s">
        <v>204</v>
      </c>
      <c r="C254" s="5">
        <v>39324</v>
      </c>
      <c r="D254" s="4" t="s">
        <v>15</v>
      </c>
      <c r="E254" s="4"/>
      <c r="F254" s="4"/>
      <c r="G254" s="4"/>
      <c r="H254" s="4"/>
      <c r="I254" s="4"/>
      <c r="J254" s="4"/>
      <c r="K254" s="4"/>
      <c r="L254" s="4"/>
      <c r="M254" s="5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5"/>
      <c r="BE254" s="6"/>
      <c r="BF254" s="4"/>
      <c r="BG254" s="7"/>
    </row>
    <row r="255" spans="1:59" ht="12" customHeight="1" x14ac:dyDescent="0.25">
      <c r="A255" s="4" t="s">
        <v>236</v>
      </c>
      <c r="B255" s="4" t="s">
        <v>237</v>
      </c>
      <c r="C255" s="5">
        <v>39332</v>
      </c>
      <c r="D255" s="4" t="s">
        <v>15</v>
      </c>
      <c r="E255" s="4"/>
      <c r="F255" s="4"/>
      <c r="G255" s="4"/>
      <c r="H255" s="4"/>
      <c r="I255" s="4"/>
      <c r="J255" s="4"/>
      <c r="K255" s="4"/>
      <c r="L255" s="4"/>
      <c r="M255" s="5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5"/>
      <c r="BE255" s="6"/>
      <c r="BF255" s="4"/>
      <c r="BG255" s="7"/>
    </row>
    <row r="256" spans="1:59" ht="12" customHeight="1" x14ac:dyDescent="0.25">
      <c r="A256" s="4" t="s">
        <v>128</v>
      </c>
      <c r="B256" s="4" t="s">
        <v>129</v>
      </c>
      <c r="C256" s="5">
        <v>39357</v>
      </c>
      <c r="D256" s="4" t="s">
        <v>12</v>
      </c>
      <c r="E256" s="4"/>
      <c r="F256" s="4"/>
      <c r="G256" s="4"/>
      <c r="H256" s="4"/>
      <c r="I256" s="4"/>
      <c r="J256" s="4"/>
      <c r="K256" s="4"/>
      <c r="L256" s="4"/>
      <c r="M256" s="5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5"/>
      <c r="BE256" s="6"/>
      <c r="BF256" s="4"/>
      <c r="BG256" s="7"/>
    </row>
    <row r="257" spans="1:59" ht="12" customHeight="1" x14ac:dyDescent="0.25">
      <c r="A257" s="4" t="s">
        <v>440</v>
      </c>
      <c r="B257" s="4" t="s">
        <v>441</v>
      </c>
      <c r="C257" s="5">
        <v>39358</v>
      </c>
      <c r="D257" s="4" t="s">
        <v>15</v>
      </c>
      <c r="E257" s="4"/>
      <c r="F257" s="4"/>
      <c r="G257" s="4"/>
      <c r="H257" s="4"/>
      <c r="I257" s="4"/>
      <c r="J257" s="4"/>
      <c r="K257" s="4"/>
      <c r="L257" s="4"/>
      <c r="M257" s="5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5"/>
      <c r="BE257" s="6"/>
      <c r="BF257" s="4"/>
      <c r="BG257" s="7"/>
    </row>
    <row r="258" spans="1:59" ht="12" customHeight="1" x14ac:dyDescent="0.25">
      <c r="A258" s="4" t="s">
        <v>445</v>
      </c>
      <c r="B258" s="4" t="s">
        <v>327</v>
      </c>
      <c r="C258" s="5">
        <v>39361</v>
      </c>
      <c r="D258" s="4" t="s">
        <v>12</v>
      </c>
      <c r="E258" s="4"/>
      <c r="F258" s="4"/>
      <c r="G258" s="4"/>
      <c r="H258" s="4"/>
      <c r="I258" s="4"/>
      <c r="J258" s="4"/>
      <c r="K258" s="4"/>
      <c r="L258" s="4"/>
      <c r="M258" s="5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5"/>
      <c r="BE258" s="6"/>
      <c r="BF258" s="4"/>
      <c r="BG258" s="7"/>
    </row>
    <row r="259" spans="1:59" ht="12" customHeight="1" x14ac:dyDescent="0.25">
      <c r="A259" s="4" t="s">
        <v>412</v>
      </c>
      <c r="B259" s="4" t="s">
        <v>63</v>
      </c>
      <c r="C259" s="5">
        <v>39362</v>
      </c>
      <c r="D259" s="4" t="s">
        <v>12</v>
      </c>
      <c r="E259" s="4"/>
      <c r="F259" s="4"/>
      <c r="G259" s="4"/>
      <c r="H259" s="4"/>
      <c r="I259" s="4"/>
      <c r="J259" s="4"/>
      <c r="K259" s="4"/>
      <c r="L259" s="4"/>
      <c r="M259" s="5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5"/>
      <c r="BE259" s="6"/>
      <c r="BF259" s="4"/>
      <c r="BG259" s="7"/>
    </row>
    <row r="260" spans="1:59" ht="12" customHeight="1" x14ac:dyDescent="0.25">
      <c r="A260" s="4" t="s">
        <v>188</v>
      </c>
      <c r="B260" s="4" t="s">
        <v>69</v>
      </c>
      <c r="C260" s="5">
        <v>39365</v>
      </c>
      <c r="D260" s="4" t="s">
        <v>15</v>
      </c>
      <c r="E260" s="4"/>
      <c r="F260" s="4"/>
      <c r="G260" s="4"/>
      <c r="H260" s="4"/>
      <c r="I260" s="4"/>
      <c r="J260" s="4"/>
      <c r="K260" s="4"/>
      <c r="L260" s="4"/>
      <c r="M260" s="5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5"/>
      <c r="BE260" s="6"/>
      <c r="BF260" s="4"/>
      <c r="BG260" s="7"/>
    </row>
    <row r="261" spans="1:59" ht="12" customHeight="1" x14ac:dyDescent="0.25">
      <c r="A261" s="4" t="s">
        <v>43</v>
      </c>
      <c r="B261" s="4" t="s">
        <v>44</v>
      </c>
      <c r="C261" s="5">
        <v>39366</v>
      </c>
      <c r="D261" s="4" t="s">
        <v>12</v>
      </c>
      <c r="E261" s="4"/>
      <c r="F261" s="4"/>
      <c r="G261" s="4"/>
      <c r="H261" s="4"/>
      <c r="I261" s="4"/>
      <c r="J261" s="4"/>
      <c r="K261" s="4"/>
      <c r="L261" s="4"/>
      <c r="M261" s="5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5"/>
      <c r="BE261" s="6"/>
      <c r="BF261" s="4"/>
      <c r="BG261" s="7"/>
    </row>
    <row r="262" spans="1:59" ht="12" customHeight="1" x14ac:dyDescent="0.25">
      <c r="A262" s="4" t="s">
        <v>116</v>
      </c>
      <c r="B262" s="4" t="s">
        <v>109</v>
      </c>
      <c r="C262" s="5">
        <v>39369</v>
      </c>
      <c r="D262" s="4" t="s">
        <v>15</v>
      </c>
      <c r="E262" s="4"/>
      <c r="F262" s="4"/>
      <c r="G262" s="4"/>
      <c r="H262" s="4"/>
      <c r="I262" s="4"/>
      <c r="J262" s="4"/>
      <c r="K262" s="4"/>
      <c r="L262" s="4"/>
      <c r="M262" s="5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5"/>
      <c r="BE262" s="6"/>
      <c r="BF262" s="4"/>
      <c r="BG262" s="7"/>
    </row>
    <row r="263" spans="1:59" ht="12" customHeight="1" x14ac:dyDescent="0.25">
      <c r="A263" s="4" t="s">
        <v>454</v>
      </c>
      <c r="B263" s="4" t="s">
        <v>92</v>
      </c>
      <c r="C263" s="5">
        <v>39369</v>
      </c>
      <c r="D263" s="4" t="s">
        <v>12</v>
      </c>
      <c r="E263" s="4"/>
      <c r="F263" s="4"/>
      <c r="G263" s="4"/>
      <c r="H263" s="4"/>
      <c r="I263" s="4"/>
      <c r="J263" s="4"/>
      <c r="K263" s="4"/>
      <c r="L263" s="4"/>
      <c r="M263" s="5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5"/>
      <c r="BE263" s="6"/>
      <c r="BF263" s="4"/>
      <c r="BG263" s="7"/>
    </row>
    <row r="264" spans="1:59" ht="12" customHeight="1" x14ac:dyDescent="0.25">
      <c r="A264" s="4" t="s">
        <v>432</v>
      </c>
      <c r="B264" s="4" t="s">
        <v>433</v>
      </c>
      <c r="C264" s="5">
        <v>39378</v>
      </c>
      <c r="D264" s="4" t="s">
        <v>35</v>
      </c>
      <c r="E264" s="4"/>
      <c r="F264" s="4"/>
      <c r="G264" s="4"/>
      <c r="H264" s="4"/>
      <c r="I264" s="4"/>
      <c r="J264" s="4"/>
      <c r="K264" s="4"/>
      <c r="L264" s="4"/>
      <c r="M264" s="5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5"/>
      <c r="BE264" s="6"/>
      <c r="BF264" s="4"/>
      <c r="BG264" s="7"/>
    </row>
    <row r="265" spans="1:59" ht="12" customHeight="1" x14ac:dyDescent="0.25">
      <c r="A265" s="4" t="s">
        <v>39</v>
      </c>
      <c r="B265" s="4" t="s">
        <v>40</v>
      </c>
      <c r="C265" s="5">
        <v>39379</v>
      </c>
      <c r="D265" s="4" t="s">
        <v>12</v>
      </c>
      <c r="E265" s="4"/>
      <c r="F265" s="4"/>
      <c r="G265" s="4"/>
      <c r="H265" s="4"/>
      <c r="I265" s="4"/>
      <c r="J265" s="4"/>
      <c r="K265" s="4"/>
      <c r="L265" s="4"/>
      <c r="M265" s="5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5"/>
      <c r="BE265" s="6"/>
      <c r="BF265" s="4"/>
      <c r="BG265" s="7"/>
    </row>
    <row r="266" spans="1:59" ht="12" customHeight="1" x14ac:dyDescent="0.25">
      <c r="A266" s="4" t="s">
        <v>276</v>
      </c>
      <c r="B266" s="4" t="s">
        <v>277</v>
      </c>
      <c r="C266" s="5">
        <v>39379</v>
      </c>
      <c r="D266" s="4" t="s">
        <v>15</v>
      </c>
      <c r="E266" s="4"/>
      <c r="F266" s="4"/>
      <c r="G266" s="4"/>
      <c r="H266" s="4"/>
      <c r="I266" s="4"/>
      <c r="J266" s="4"/>
      <c r="K266" s="4"/>
      <c r="L266" s="4"/>
      <c r="M266" s="5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5"/>
      <c r="BE266" s="6"/>
      <c r="BF266" s="4"/>
      <c r="BG266" s="7"/>
    </row>
    <row r="267" spans="1:59" ht="12" customHeight="1" x14ac:dyDescent="0.25">
      <c r="A267" s="4" t="s">
        <v>177</v>
      </c>
      <c r="B267" s="4" t="s">
        <v>178</v>
      </c>
      <c r="C267" s="5">
        <v>39380</v>
      </c>
      <c r="D267" s="4" t="s">
        <v>35</v>
      </c>
      <c r="E267" s="4"/>
      <c r="F267" s="4"/>
      <c r="G267" s="4"/>
      <c r="H267" s="4"/>
      <c r="I267" s="4"/>
      <c r="J267" s="4"/>
      <c r="K267" s="4"/>
      <c r="L267" s="4"/>
      <c r="M267" s="5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5"/>
      <c r="BE267" s="6"/>
      <c r="BF267" s="4"/>
      <c r="BG267" s="7"/>
    </row>
    <row r="268" spans="1:59" ht="12" customHeight="1" x14ac:dyDescent="0.25">
      <c r="A268" s="4" t="s">
        <v>55</v>
      </c>
      <c r="B268" s="4" t="s">
        <v>56</v>
      </c>
      <c r="C268" s="5">
        <v>39385</v>
      </c>
      <c r="D268" s="4" t="s">
        <v>15</v>
      </c>
      <c r="E268" s="4"/>
      <c r="F268" s="4"/>
      <c r="G268" s="4"/>
      <c r="H268" s="4"/>
      <c r="I268" s="4"/>
      <c r="J268" s="4"/>
      <c r="K268" s="4"/>
      <c r="L268" s="4"/>
      <c r="M268" s="5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5"/>
      <c r="BE268" s="6"/>
      <c r="BF268" s="4"/>
      <c r="BG268" s="7"/>
    </row>
    <row r="269" spans="1:59" ht="12" customHeight="1" x14ac:dyDescent="0.25">
      <c r="A269" s="4" t="s">
        <v>41</v>
      </c>
      <c r="B269" s="4" t="s">
        <v>42</v>
      </c>
      <c r="C269" s="5">
        <v>39387</v>
      </c>
      <c r="D269" s="4" t="s">
        <v>12</v>
      </c>
      <c r="E269" s="4"/>
      <c r="F269" s="4"/>
      <c r="G269" s="4"/>
      <c r="H269" s="4"/>
      <c r="I269" s="4"/>
      <c r="J269" s="4"/>
      <c r="K269" s="4"/>
      <c r="L269" s="4"/>
      <c r="M269" s="5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5"/>
      <c r="BE269" s="6"/>
      <c r="BF269" s="4"/>
      <c r="BG269" s="7"/>
    </row>
    <row r="270" spans="1:59" ht="12" customHeight="1" x14ac:dyDescent="0.25">
      <c r="A270" s="4" t="s">
        <v>294</v>
      </c>
      <c r="B270" s="4" t="s">
        <v>295</v>
      </c>
      <c r="C270" s="5">
        <v>39390</v>
      </c>
      <c r="D270" s="4" t="s">
        <v>15</v>
      </c>
      <c r="E270" s="4"/>
      <c r="F270" s="4"/>
      <c r="G270" s="4"/>
      <c r="H270" s="4"/>
      <c r="I270" s="4"/>
      <c r="J270" s="4"/>
      <c r="K270" s="4"/>
      <c r="L270" s="4"/>
      <c r="M270" s="5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5"/>
      <c r="BE270" s="6"/>
      <c r="BF270" s="4"/>
      <c r="BG270" s="7"/>
    </row>
    <row r="271" spans="1:59" ht="12" customHeight="1" x14ac:dyDescent="0.25">
      <c r="A271" s="4" t="s">
        <v>231</v>
      </c>
      <c r="B271" s="4" t="s">
        <v>232</v>
      </c>
      <c r="C271" s="5">
        <v>39391</v>
      </c>
      <c r="D271" s="4" t="s">
        <v>12</v>
      </c>
      <c r="E271" s="4"/>
      <c r="F271" s="4"/>
      <c r="G271" s="4"/>
      <c r="H271" s="4"/>
      <c r="I271" s="4"/>
      <c r="J271" s="4"/>
      <c r="K271" s="4"/>
      <c r="L271" s="4"/>
      <c r="M271" s="5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5"/>
      <c r="BE271" s="6"/>
      <c r="BF271" s="4"/>
      <c r="BG271" s="7"/>
    </row>
    <row r="272" spans="1:59" ht="12" customHeight="1" x14ac:dyDescent="0.25">
      <c r="A272" s="4" t="s">
        <v>175</v>
      </c>
      <c r="B272" s="4" t="s">
        <v>176</v>
      </c>
      <c r="C272" s="5">
        <v>39393</v>
      </c>
      <c r="D272" s="4" t="s">
        <v>35</v>
      </c>
      <c r="E272" s="4"/>
      <c r="F272" s="4"/>
      <c r="G272" s="4"/>
      <c r="H272" s="4"/>
      <c r="I272" s="4"/>
      <c r="J272" s="4"/>
      <c r="K272" s="4"/>
      <c r="L272" s="4"/>
      <c r="M272" s="5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5"/>
      <c r="BE272" s="6"/>
      <c r="BF272" s="4"/>
      <c r="BG272" s="7"/>
    </row>
    <row r="273" spans="1:59" ht="12" customHeight="1" x14ac:dyDescent="0.25">
      <c r="A273" s="4" t="s">
        <v>71</v>
      </c>
      <c r="B273" s="4" t="s">
        <v>72</v>
      </c>
      <c r="C273" s="5">
        <v>39412</v>
      </c>
      <c r="D273" s="4" t="s">
        <v>35</v>
      </c>
      <c r="E273" s="4"/>
      <c r="F273" s="4"/>
      <c r="G273" s="4"/>
      <c r="H273" s="4"/>
      <c r="I273" s="4"/>
      <c r="J273" s="4"/>
      <c r="K273" s="4"/>
      <c r="L273" s="4"/>
      <c r="M273" s="5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5"/>
      <c r="BE273" s="6"/>
      <c r="BF273" s="4"/>
      <c r="BG273" s="7"/>
    </row>
    <row r="274" spans="1:59" ht="12" customHeight="1" x14ac:dyDescent="0.25">
      <c r="A274" s="4" t="s">
        <v>259</v>
      </c>
      <c r="B274" s="4" t="s">
        <v>260</v>
      </c>
      <c r="C274" s="5">
        <v>39413</v>
      </c>
      <c r="D274" s="4" t="s">
        <v>12</v>
      </c>
      <c r="E274" s="4"/>
      <c r="F274" s="4"/>
      <c r="G274" s="4"/>
      <c r="H274" s="4"/>
      <c r="I274" s="4"/>
      <c r="J274" s="4"/>
      <c r="K274" s="4"/>
      <c r="L274" s="4"/>
      <c r="M274" s="5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5"/>
      <c r="BE274" s="6"/>
      <c r="BF274" s="4"/>
      <c r="BG274" s="7"/>
    </row>
    <row r="275" spans="1:59" ht="12" customHeight="1" x14ac:dyDescent="0.25">
      <c r="A275" s="4" t="s">
        <v>249</v>
      </c>
      <c r="B275" s="4" t="s">
        <v>250</v>
      </c>
      <c r="C275" s="5">
        <v>39433</v>
      </c>
      <c r="D275" s="4" t="s">
        <v>15</v>
      </c>
      <c r="E275" s="4"/>
      <c r="F275" s="4"/>
      <c r="G275" s="4"/>
      <c r="H275" s="4"/>
      <c r="I275" s="4"/>
      <c r="J275" s="4"/>
      <c r="K275" s="4"/>
      <c r="L275" s="4"/>
      <c r="M275" s="5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5"/>
      <c r="BE275" s="6"/>
      <c r="BF275" s="4"/>
      <c r="BG275" s="7"/>
    </row>
    <row r="276" spans="1:59" ht="12" customHeight="1" x14ac:dyDescent="0.25">
      <c r="A276" s="4" t="s">
        <v>136</v>
      </c>
      <c r="B276" s="4" t="s">
        <v>138</v>
      </c>
      <c r="C276" s="5">
        <v>39453</v>
      </c>
      <c r="D276" s="4" t="s">
        <v>6</v>
      </c>
      <c r="E276" s="4"/>
      <c r="F276" s="4"/>
      <c r="G276" s="4"/>
      <c r="H276" s="4"/>
      <c r="I276" s="4"/>
      <c r="J276" s="4"/>
      <c r="K276" s="4"/>
      <c r="L276" s="4"/>
      <c r="M276" s="5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5"/>
      <c r="BE276" s="6"/>
      <c r="BF276" s="4"/>
      <c r="BG276" s="7"/>
    </row>
    <row r="277" spans="1:59" ht="12" customHeight="1" x14ac:dyDescent="0.25">
      <c r="A277" s="4" t="s">
        <v>226</v>
      </c>
      <c r="B277" s="4" t="s">
        <v>227</v>
      </c>
      <c r="C277" s="5">
        <v>39473</v>
      </c>
      <c r="D277" s="4" t="s">
        <v>15</v>
      </c>
      <c r="E277" s="4"/>
      <c r="F277" s="4"/>
      <c r="G277" s="4"/>
      <c r="H277" s="4"/>
      <c r="I277" s="4"/>
      <c r="J277" s="4"/>
      <c r="K277" s="4"/>
      <c r="L277" s="4"/>
      <c r="M277" s="5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5"/>
      <c r="BE277" s="6"/>
      <c r="BF277" s="4"/>
      <c r="BG277" s="7"/>
    </row>
    <row r="278" spans="1:59" ht="12" customHeight="1" x14ac:dyDescent="0.25">
      <c r="A278" s="4" t="s">
        <v>380</v>
      </c>
      <c r="B278" s="4" t="s">
        <v>381</v>
      </c>
      <c r="C278" s="5">
        <v>39595</v>
      </c>
      <c r="D278" s="4" t="s">
        <v>25</v>
      </c>
      <c r="E278" s="4"/>
      <c r="F278" s="4"/>
      <c r="G278" s="4"/>
      <c r="H278" s="4"/>
      <c r="I278" s="4"/>
      <c r="J278" s="4"/>
      <c r="K278" s="4"/>
      <c r="L278" s="4"/>
      <c r="M278" s="5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5"/>
      <c r="BE278" s="6"/>
      <c r="BF278" s="4"/>
      <c r="BG278" s="7"/>
    </row>
    <row r="279" spans="1:59" ht="12" customHeight="1" x14ac:dyDescent="0.25">
      <c r="A279" s="4" t="s">
        <v>93</v>
      </c>
      <c r="B279" s="4" t="s">
        <v>92</v>
      </c>
      <c r="C279" s="5">
        <v>39603</v>
      </c>
      <c r="D279" s="4" t="s">
        <v>12</v>
      </c>
      <c r="E279" s="4"/>
      <c r="F279" s="4"/>
      <c r="G279" s="4"/>
      <c r="H279" s="4"/>
      <c r="I279" s="4"/>
      <c r="J279" s="4"/>
      <c r="K279" s="4"/>
      <c r="L279" s="4"/>
      <c r="M279" s="5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5"/>
      <c r="BE279" s="6"/>
      <c r="BF279" s="4"/>
      <c r="BG279" s="7"/>
    </row>
    <row r="280" spans="1:59" ht="12" customHeight="1" x14ac:dyDescent="0.25">
      <c r="A280" s="4" t="s">
        <v>340</v>
      </c>
      <c r="B280" s="4" t="s">
        <v>341</v>
      </c>
      <c r="C280" s="5">
        <v>39738</v>
      </c>
      <c r="D280" s="4" t="s">
        <v>35</v>
      </c>
      <c r="E280" s="4"/>
      <c r="F280" s="4"/>
      <c r="G280" s="4"/>
      <c r="H280" s="4"/>
      <c r="I280" s="4"/>
      <c r="J280" s="4"/>
      <c r="K280" s="4"/>
      <c r="L280" s="4"/>
      <c r="M280" s="5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5"/>
      <c r="BE280" s="6"/>
      <c r="BF280" s="4"/>
      <c r="BG280" s="7"/>
    </row>
  </sheetData>
  <sortState ref="A2:D280">
    <sortCondition ref="C1"/>
  </sortState>
  <pageMargins left="0.78740157499999996" right="0.78740157499999996" top="0.984251969" bottom="0.984251969" header="0" footer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76"/>
  <sheetViews>
    <sheetView tabSelected="1" topLeftCell="D1" workbookViewId="0">
      <selection activeCell="P70" sqref="P70"/>
    </sheetView>
  </sheetViews>
  <sheetFormatPr baseColWidth="10" defaultRowHeight="12.5" x14ac:dyDescent="0.25"/>
  <cols>
    <col min="1" max="1" width="10.453125" customWidth="1"/>
    <col min="2" max="2" width="20.36328125" customWidth="1"/>
    <col min="3" max="3" width="17.6328125" customWidth="1"/>
    <col min="4" max="4" width="15.36328125" customWidth="1"/>
    <col min="5" max="5" width="15.453125" customWidth="1"/>
    <col min="8" max="8" width="23.1796875" customWidth="1"/>
    <col min="10" max="10" width="18.1796875" customWidth="1"/>
    <col min="12" max="12" width="23.6328125" customWidth="1"/>
    <col min="14" max="14" width="10.81640625" style="2"/>
    <col min="15" max="15" width="20.453125" style="2" customWidth="1"/>
    <col min="16" max="16" width="10.81640625" style="2"/>
  </cols>
  <sheetData>
    <row r="1" spans="1:16" ht="25" x14ac:dyDescent="0.5">
      <c r="A1" s="9" t="s">
        <v>465</v>
      </c>
      <c r="B1" s="3" t="s">
        <v>0</v>
      </c>
      <c r="C1" s="3" t="s">
        <v>1</v>
      </c>
      <c r="D1" s="3" t="s">
        <v>2</v>
      </c>
      <c r="E1" s="3" t="s">
        <v>3</v>
      </c>
      <c r="F1" t="s">
        <v>467</v>
      </c>
      <c r="N1" s="30" t="s">
        <v>478</v>
      </c>
      <c r="O1" s="30"/>
      <c r="P1" s="30"/>
    </row>
    <row r="2" spans="1:16" x14ac:dyDescent="0.25">
      <c r="A2" s="8"/>
      <c r="B2" s="4" t="s">
        <v>26</v>
      </c>
      <c r="C2" s="4" t="s">
        <v>27</v>
      </c>
      <c r="D2" s="5">
        <v>38158</v>
      </c>
      <c r="E2" s="4" t="s">
        <v>28</v>
      </c>
      <c r="F2" t="s">
        <v>468</v>
      </c>
      <c r="N2" s="2" t="s">
        <v>466</v>
      </c>
      <c r="O2" s="2" t="s">
        <v>479</v>
      </c>
      <c r="P2" s="2" t="s">
        <v>472</v>
      </c>
    </row>
    <row r="3" spans="1:16" x14ac:dyDescent="0.25">
      <c r="A3" s="8"/>
      <c r="B3" s="4" t="s">
        <v>78</v>
      </c>
      <c r="C3" s="4" t="s">
        <v>79</v>
      </c>
      <c r="D3" s="5">
        <v>38243</v>
      </c>
      <c r="E3" s="4" t="s">
        <v>28</v>
      </c>
      <c r="F3" t="s">
        <v>468</v>
      </c>
      <c r="N3" s="2">
        <v>1</v>
      </c>
      <c r="O3" s="2" t="str">
        <f>VLOOKUP(N3,A$2:C$30,2,FALSE)</f>
        <v>EL MOUSSAOUI</v>
      </c>
      <c r="P3" s="2" t="str">
        <f>VLOOKUP(O3,B$2:D$30,2,FALSE)</f>
        <v>Yasmine</v>
      </c>
    </row>
    <row r="4" spans="1:16" ht="13" thickBot="1" x14ac:dyDescent="0.3">
      <c r="A4" s="8">
        <v>15</v>
      </c>
      <c r="B4" s="4" t="s">
        <v>89</v>
      </c>
      <c r="C4" s="4" t="s">
        <v>90</v>
      </c>
      <c r="D4" s="5">
        <v>37659</v>
      </c>
      <c r="E4" s="4" t="s">
        <v>28</v>
      </c>
      <c r="F4" t="s">
        <v>468</v>
      </c>
      <c r="N4" s="2">
        <f>N3+1</f>
        <v>2</v>
      </c>
      <c r="O4" s="12" t="str">
        <f t="shared" ref="O4:O30" si="0">VLOOKUP(N4,A$2:C$30,2,FALSE)</f>
        <v>WOESTELANDT</v>
      </c>
      <c r="P4" s="12" t="str">
        <f t="shared" ref="P4:P31" si="1">VLOOKUP(O4,B$2:D$30,2,FALSE)</f>
        <v>Justine</v>
      </c>
    </row>
    <row r="5" spans="1:16" x14ac:dyDescent="0.25">
      <c r="A5" s="8">
        <v>9</v>
      </c>
      <c r="B5" s="4" t="s">
        <v>239</v>
      </c>
      <c r="C5" s="4" t="s">
        <v>240</v>
      </c>
      <c r="D5" s="5">
        <v>38179</v>
      </c>
      <c r="E5" s="4" t="s">
        <v>28</v>
      </c>
      <c r="F5" t="s">
        <v>468</v>
      </c>
      <c r="H5" s="32" t="s">
        <v>474</v>
      </c>
      <c r="I5" s="33"/>
      <c r="J5" s="33"/>
      <c r="K5" s="34"/>
      <c r="N5" s="2">
        <f t="shared" ref="N5:N30" si="2">N4+1</f>
        <v>3</v>
      </c>
      <c r="O5" s="12" t="str">
        <f t="shared" si="0"/>
        <v xml:space="preserve">LEGRAS </v>
      </c>
      <c r="P5" s="12" t="str">
        <f t="shared" si="1"/>
        <v>Orane</v>
      </c>
    </row>
    <row r="6" spans="1:16" x14ac:dyDescent="0.25">
      <c r="A6" s="8">
        <v>14</v>
      </c>
      <c r="B6" s="4" t="s">
        <v>267</v>
      </c>
      <c r="C6" s="4" t="s">
        <v>268</v>
      </c>
      <c r="D6" s="5">
        <v>38215</v>
      </c>
      <c r="E6" s="4" t="s">
        <v>28</v>
      </c>
      <c r="F6" t="s">
        <v>468</v>
      </c>
      <c r="H6" s="35"/>
      <c r="I6" s="36"/>
      <c r="J6" s="36"/>
      <c r="K6" s="37"/>
      <c r="N6" s="2">
        <f t="shared" si="2"/>
        <v>4</v>
      </c>
      <c r="O6" s="12" t="str">
        <f t="shared" si="0"/>
        <v>JUFFROY</v>
      </c>
      <c r="P6" s="12" t="str">
        <f t="shared" si="1"/>
        <v>Julie</v>
      </c>
    </row>
    <row r="7" spans="1:16" x14ac:dyDescent="0.25">
      <c r="A7" s="8">
        <v>12</v>
      </c>
      <c r="B7" s="4" t="s">
        <v>269</v>
      </c>
      <c r="C7" s="4" t="s">
        <v>270</v>
      </c>
      <c r="D7" s="5">
        <v>38282</v>
      </c>
      <c r="E7" s="4" t="s">
        <v>28</v>
      </c>
      <c r="F7" t="s">
        <v>468</v>
      </c>
      <c r="H7" s="35"/>
      <c r="I7" s="36"/>
      <c r="J7" s="36"/>
      <c r="K7" s="37"/>
      <c r="N7" s="2">
        <f t="shared" si="2"/>
        <v>5</v>
      </c>
      <c r="O7" s="12" t="str">
        <f t="shared" si="0"/>
        <v>GASC</v>
      </c>
      <c r="P7" s="12" t="str">
        <f t="shared" si="1"/>
        <v>Héloïse</v>
      </c>
    </row>
    <row r="8" spans="1:16" ht="13" customHeight="1" x14ac:dyDescent="0.25">
      <c r="A8" s="8">
        <v>6</v>
      </c>
      <c r="B8" s="4" t="s">
        <v>284</v>
      </c>
      <c r="C8" s="4" t="s">
        <v>285</v>
      </c>
      <c r="D8" s="5">
        <v>38051</v>
      </c>
      <c r="E8" s="4" t="s">
        <v>28</v>
      </c>
      <c r="F8" t="s">
        <v>468</v>
      </c>
      <c r="H8" s="35"/>
      <c r="I8" s="36"/>
      <c r="J8" s="36"/>
      <c r="K8" s="37"/>
      <c r="N8" s="2">
        <f t="shared" si="2"/>
        <v>6</v>
      </c>
      <c r="O8" s="12" t="str">
        <f t="shared" si="0"/>
        <v>JOUGNOT</v>
      </c>
      <c r="P8" s="12" t="str">
        <f t="shared" si="1"/>
        <v>Elina</v>
      </c>
    </row>
    <row r="9" spans="1:16" ht="14" customHeight="1" x14ac:dyDescent="0.25">
      <c r="A9" s="8"/>
      <c r="B9" s="4" t="s">
        <v>298</v>
      </c>
      <c r="C9" s="4" t="s">
        <v>299</v>
      </c>
      <c r="D9" s="5">
        <v>38141</v>
      </c>
      <c r="E9" s="4" t="s">
        <v>28</v>
      </c>
      <c r="F9" t="s">
        <v>468</v>
      </c>
      <c r="H9" s="35"/>
      <c r="I9" s="36"/>
      <c r="J9" s="36"/>
      <c r="K9" s="37"/>
      <c r="N9" s="2">
        <f t="shared" si="2"/>
        <v>7</v>
      </c>
      <c r="O9" s="12" t="str">
        <f t="shared" si="0"/>
        <v>DA ROCHA</v>
      </c>
      <c r="P9" s="12" t="str">
        <f t="shared" si="1"/>
        <v>Orane</v>
      </c>
    </row>
    <row r="10" spans="1:16" ht="13" customHeight="1" thickBot="1" x14ac:dyDescent="0.3">
      <c r="A10" s="8"/>
      <c r="B10" s="4" t="s">
        <v>301</v>
      </c>
      <c r="C10" s="4" t="s">
        <v>302</v>
      </c>
      <c r="D10" s="5">
        <v>37879</v>
      </c>
      <c r="E10" s="4" t="s">
        <v>28</v>
      </c>
      <c r="F10" t="s">
        <v>468</v>
      </c>
      <c r="H10" s="38"/>
      <c r="I10" s="39"/>
      <c r="J10" s="39"/>
      <c r="K10" s="40"/>
      <c r="N10" s="2">
        <f t="shared" si="2"/>
        <v>8</v>
      </c>
      <c r="O10" s="12" t="str">
        <f t="shared" si="0"/>
        <v>DELORME</v>
      </c>
      <c r="P10" s="12" t="str">
        <f t="shared" si="1"/>
        <v>Lise</v>
      </c>
    </row>
    <row r="11" spans="1:16" ht="14" customHeight="1" x14ac:dyDescent="0.25">
      <c r="A11" s="8">
        <v>3</v>
      </c>
      <c r="B11" s="4" t="s">
        <v>313</v>
      </c>
      <c r="C11" s="4" t="s">
        <v>135</v>
      </c>
      <c r="D11" s="5">
        <v>38201</v>
      </c>
      <c r="E11" s="4" t="s">
        <v>28</v>
      </c>
      <c r="F11" t="s">
        <v>468</v>
      </c>
      <c r="N11" s="2">
        <f t="shared" si="2"/>
        <v>9</v>
      </c>
      <c r="O11" s="12" t="str">
        <f t="shared" si="0"/>
        <v>GONCALVES</v>
      </c>
      <c r="P11" s="12" t="str">
        <f t="shared" si="1"/>
        <v>Léana</v>
      </c>
    </row>
    <row r="12" spans="1:16" ht="13" customHeight="1" x14ac:dyDescent="0.25">
      <c r="A12" s="8">
        <v>20</v>
      </c>
      <c r="B12" s="4" t="s">
        <v>351</v>
      </c>
      <c r="C12" s="4" t="s">
        <v>125</v>
      </c>
      <c r="D12" s="5">
        <v>38200</v>
      </c>
      <c r="E12" s="4" t="s">
        <v>28</v>
      </c>
      <c r="F12" t="s">
        <v>468</v>
      </c>
      <c r="N12" s="2">
        <f t="shared" si="2"/>
        <v>10</v>
      </c>
      <c r="O12" s="12" t="str">
        <f t="shared" si="0"/>
        <v>PRIGENT</v>
      </c>
      <c r="P12" s="12" t="str">
        <f t="shared" si="1"/>
        <v>Marion</v>
      </c>
    </row>
    <row r="13" spans="1:16" ht="14" customHeight="1" thickBot="1" x14ac:dyDescent="0.3">
      <c r="A13" s="8"/>
      <c r="B13" s="4" t="s">
        <v>368</v>
      </c>
      <c r="C13" s="4" t="s">
        <v>11</v>
      </c>
      <c r="D13" s="5">
        <v>37536</v>
      </c>
      <c r="E13" s="4" t="s">
        <v>28</v>
      </c>
      <c r="F13" t="s">
        <v>468</v>
      </c>
      <c r="N13" s="2">
        <f t="shared" si="2"/>
        <v>11</v>
      </c>
      <c r="O13" s="12" t="str">
        <f t="shared" si="0"/>
        <v>TINAUGUS</v>
      </c>
      <c r="P13" s="12" t="str">
        <f t="shared" si="1"/>
        <v>Zoé</v>
      </c>
    </row>
    <row r="14" spans="1:16" ht="13" customHeight="1" x14ac:dyDescent="0.25">
      <c r="A14" s="8">
        <v>13</v>
      </c>
      <c r="B14" s="4" t="s">
        <v>449</v>
      </c>
      <c r="C14" s="4" t="s">
        <v>450</v>
      </c>
      <c r="D14" s="5">
        <v>38190</v>
      </c>
      <c r="E14" s="4" t="s">
        <v>28</v>
      </c>
      <c r="F14" t="s">
        <v>468</v>
      </c>
      <c r="I14" s="1" t="str">
        <f>VLOOKUP(1,$A$2:$E$30,2,FALSE)</f>
        <v>EL MOUSSAOUI</v>
      </c>
      <c r="J14" s="13"/>
      <c r="N14" s="2">
        <f t="shared" si="2"/>
        <v>12</v>
      </c>
      <c r="O14" s="12" t="str">
        <f t="shared" si="0"/>
        <v>HUGON</v>
      </c>
      <c r="P14" s="12" t="str">
        <f t="shared" si="1"/>
        <v>Andréa</v>
      </c>
    </row>
    <row r="15" spans="1:16" ht="14" customHeight="1" thickBot="1" x14ac:dyDescent="0.3">
      <c r="A15" s="8">
        <v>7</v>
      </c>
      <c r="B15" s="4" t="s">
        <v>134</v>
      </c>
      <c r="C15" s="4" t="s">
        <v>135</v>
      </c>
      <c r="D15" s="5">
        <v>38342</v>
      </c>
      <c r="E15" s="4" t="s">
        <v>22</v>
      </c>
      <c r="F15" t="s">
        <v>468</v>
      </c>
      <c r="I15" s="14"/>
      <c r="J15" s="15"/>
      <c r="N15" s="2">
        <f t="shared" si="2"/>
        <v>13</v>
      </c>
      <c r="O15" s="12" t="str">
        <f t="shared" si="0"/>
        <v xml:space="preserve">VAN-ASSCHE </v>
      </c>
      <c r="P15" s="12" t="str">
        <f t="shared" si="1"/>
        <v>Laura</v>
      </c>
    </row>
    <row r="16" spans="1:16" ht="13" customHeight="1" x14ac:dyDescent="0.25">
      <c r="A16" s="8">
        <v>19</v>
      </c>
      <c r="B16" s="4" t="s">
        <v>144</v>
      </c>
      <c r="C16" s="4" t="s">
        <v>145</v>
      </c>
      <c r="D16" s="5">
        <v>38329</v>
      </c>
      <c r="E16" s="4" t="s">
        <v>22</v>
      </c>
      <c r="F16" t="s">
        <v>468</v>
      </c>
      <c r="G16" s="1" t="str">
        <f>VLOOKUP(2,$A$2:$E$30,2,FALSE)</f>
        <v>WOESTELANDT</v>
      </c>
      <c r="H16" s="27"/>
      <c r="I16" s="14" t="str">
        <f>VLOOKUP(1,$A$2:$E$30,3,FALSE)</f>
        <v>Yasmine</v>
      </c>
      <c r="J16" s="15"/>
      <c r="N16" s="2">
        <f t="shared" si="2"/>
        <v>14</v>
      </c>
      <c r="O16" s="12" t="str">
        <f t="shared" si="0"/>
        <v>HOCMERT</v>
      </c>
      <c r="P16" s="12" t="str">
        <f t="shared" si="1"/>
        <v>Lou</v>
      </c>
    </row>
    <row r="17" spans="1:16" ht="14" customHeight="1" thickBot="1" x14ac:dyDescent="0.3">
      <c r="A17" s="8">
        <v>8</v>
      </c>
      <c r="B17" s="4" t="s">
        <v>150</v>
      </c>
      <c r="C17" s="4" t="s">
        <v>151</v>
      </c>
      <c r="D17" s="5">
        <v>38336</v>
      </c>
      <c r="E17" s="4" t="s">
        <v>22</v>
      </c>
      <c r="F17" t="s">
        <v>468</v>
      </c>
      <c r="G17" s="14"/>
      <c r="H17" s="28"/>
      <c r="I17" s="14"/>
      <c r="J17" s="15"/>
      <c r="N17" s="2">
        <f t="shared" si="2"/>
        <v>15</v>
      </c>
      <c r="O17" s="12" t="str">
        <f t="shared" si="0"/>
        <v>BOURGOIN</v>
      </c>
      <c r="P17" s="12" t="str">
        <f t="shared" si="1"/>
        <v>Tess</v>
      </c>
    </row>
    <row r="18" spans="1:16" ht="13" customHeight="1" x14ac:dyDescent="0.25">
      <c r="A18" s="8">
        <v>1</v>
      </c>
      <c r="B18" s="4" t="s">
        <v>185</v>
      </c>
      <c r="C18" s="4" t="s">
        <v>187</v>
      </c>
      <c r="D18" s="5">
        <v>38170</v>
      </c>
      <c r="E18" s="4" t="s">
        <v>22</v>
      </c>
      <c r="F18" t="s">
        <v>468</v>
      </c>
      <c r="G18" s="14" t="str">
        <f>VLOOKUP(2,$A$2:$E$30,3,FALSE)</f>
        <v>Justine</v>
      </c>
      <c r="H18" s="28"/>
      <c r="I18" s="14" t="str">
        <f>VLOOKUP(1,$A$1:$E$30,5,FALSE)</f>
        <v>3EME1</v>
      </c>
      <c r="J18" s="28"/>
      <c r="K18" s="1" t="str">
        <f>VLOOKUP(3,$A$2:$E$30,2,FALSE)</f>
        <v xml:space="preserve">LEGRAS </v>
      </c>
      <c r="L18" s="13"/>
      <c r="N18" s="2">
        <f t="shared" si="2"/>
        <v>16</v>
      </c>
      <c r="O18" s="12" t="str">
        <f t="shared" si="0"/>
        <v>GIMENEZ</v>
      </c>
      <c r="P18" s="12" t="str">
        <f t="shared" si="1"/>
        <v>Noémie</v>
      </c>
    </row>
    <row r="19" spans="1:16" ht="14" customHeight="1" thickBot="1" x14ac:dyDescent="0.3">
      <c r="A19" s="8"/>
      <c r="B19" s="4" t="s">
        <v>203</v>
      </c>
      <c r="C19" s="4" t="s">
        <v>204</v>
      </c>
      <c r="D19" s="5">
        <v>38315</v>
      </c>
      <c r="E19" s="4" t="s">
        <v>22</v>
      </c>
      <c r="F19" t="s">
        <v>468</v>
      </c>
      <c r="G19" s="14"/>
      <c r="H19" s="28"/>
      <c r="I19" s="16"/>
      <c r="J19" s="29"/>
      <c r="K19" s="14"/>
      <c r="L19" s="15"/>
      <c r="N19" s="2">
        <f t="shared" si="2"/>
        <v>17</v>
      </c>
      <c r="O19" s="12" t="str">
        <f t="shared" si="0"/>
        <v>DELORME</v>
      </c>
      <c r="P19" s="12" t="str">
        <f t="shared" si="1"/>
        <v>Lise</v>
      </c>
    </row>
    <row r="20" spans="1:16" x14ac:dyDescent="0.25">
      <c r="A20" s="8">
        <v>5</v>
      </c>
      <c r="B20" s="4" t="s">
        <v>214</v>
      </c>
      <c r="C20" s="4" t="s">
        <v>216</v>
      </c>
      <c r="D20" s="5">
        <v>38111</v>
      </c>
      <c r="E20" s="4" t="s">
        <v>22</v>
      </c>
      <c r="F20" t="s">
        <v>468</v>
      </c>
      <c r="G20" s="14" t="str">
        <f>VLOOKUP(2,$A$2:$E$30,5,FALSE)</f>
        <v>3EME1</v>
      </c>
      <c r="H20" s="15"/>
      <c r="I20" s="18">
        <v>1</v>
      </c>
      <c r="J20" s="18"/>
      <c r="K20" s="14" t="str">
        <f>VLOOKUP(3,$A$2:$E$30,3,FALSE)</f>
        <v>Orane</v>
      </c>
      <c r="L20" s="15"/>
      <c r="N20" s="2">
        <f t="shared" si="2"/>
        <v>18</v>
      </c>
      <c r="O20" s="12" t="str">
        <f t="shared" si="0"/>
        <v>PETIT</v>
      </c>
      <c r="P20" s="12" t="str">
        <f t="shared" si="1"/>
        <v>Eva</v>
      </c>
    </row>
    <row r="21" spans="1:16" ht="13" thickBot="1" x14ac:dyDescent="0.3">
      <c r="A21" s="8">
        <v>4</v>
      </c>
      <c r="B21" s="4" t="s">
        <v>286</v>
      </c>
      <c r="C21" s="4" t="s">
        <v>219</v>
      </c>
      <c r="D21" s="5">
        <v>38322</v>
      </c>
      <c r="E21" s="4" t="s">
        <v>22</v>
      </c>
      <c r="F21" t="s">
        <v>468</v>
      </c>
      <c r="G21" s="16"/>
      <c r="H21" s="17"/>
      <c r="I21" s="18"/>
      <c r="J21" s="18"/>
      <c r="K21" s="14"/>
      <c r="L21" s="15"/>
      <c r="N21" s="2">
        <f t="shared" si="2"/>
        <v>19</v>
      </c>
      <c r="O21" s="12" t="str">
        <f t="shared" si="0"/>
        <v>DE JESUS ROCHA</v>
      </c>
      <c r="P21" s="12" t="str">
        <f t="shared" si="1"/>
        <v>Loélia</v>
      </c>
    </row>
    <row r="22" spans="1:16" x14ac:dyDescent="0.25">
      <c r="A22" s="8">
        <v>21</v>
      </c>
      <c r="B22" s="4" t="s">
        <v>334</v>
      </c>
      <c r="C22" s="4" t="s">
        <v>335</v>
      </c>
      <c r="D22" s="5">
        <v>37877</v>
      </c>
      <c r="E22" s="4" t="s">
        <v>22</v>
      </c>
      <c r="F22" t="s">
        <v>468</v>
      </c>
      <c r="G22" s="23">
        <v>2</v>
      </c>
      <c r="H22" s="24"/>
      <c r="I22" s="19"/>
      <c r="J22" s="18"/>
      <c r="K22" s="14" t="str">
        <f>VLOOKUP(3,$A$2:$E$30,5,FALSE)</f>
        <v>3EME 2</v>
      </c>
      <c r="L22" s="15"/>
      <c r="N22" s="2">
        <f t="shared" si="2"/>
        <v>20</v>
      </c>
      <c r="O22" s="12" t="str">
        <f t="shared" si="0"/>
        <v>MESSAOUD</v>
      </c>
      <c r="P22" s="12" t="str">
        <f t="shared" si="1"/>
        <v>Emma</v>
      </c>
    </row>
    <row r="23" spans="1:16" ht="13" thickBot="1" x14ac:dyDescent="0.3">
      <c r="A23" s="8"/>
      <c r="B23" s="4" t="s">
        <v>365</v>
      </c>
      <c r="C23" s="4" t="s">
        <v>366</v>
      </c>
      <c r="D23" s="5">
        <v>38179</v>
      </c>
      <c r="E23" s="4" t="s">
        <v>22</v>
      </c>
      <c r="F23" t="s">
        <v>468</v>
      </c>
      <c r="G23" s="23"/>
      <c r="H23" s="24"/>
      <c r="I23" s="19"/>
      <c r="J23" s="18"/>
      <c r="K23" s="16"/>
      <c r="L23" s="17"/>
      <c r="N23" s="2">
        <f t="shared" si="2"/>
        <v>21</v>
      </c>
      <c r="O23" s="12" t="str">
        <f t="shared" si="0"/>
        <v>MARION</v>
      </c>
      <c r="P23" s="12" t="str">
        <f t="shared" si="1"/>
        <v>Line</v>
      </c>
    </row>
    <row r="24" spans="1:16" x14ac:dyDescent="0.25">
      <c r="A24" s="8">
        <v>18</v>
      </c>
      <c r="B24" s="4" t="s">
        <v>390</v>
      </c>
      <c r="C24" s="4" t="s">
        <v>129</v>
      </c>
      <c r="D24" s="5">
        <v>38223</v>
      </c>
      <c r="E24" s="4" t="s">
        <v>22</v>
      </c>
      <c r="F24" t="s">
        <v>468</v>
      </c>
      <c r="G24" s="23"/>
      <c r="H24" s="24"/>
      <c r="I24" s="19"/>
      <c r="J24" s="20"/>
      <c r="K24" s="25">
        <v>3</v>
      </c>
      <c r="L24" s="26"/>
      <c r="N24" s="2" t="s">
        <v>507</v>
      </c>
      <c r="O24" s="12" t="s">
        <v>203</v>
      </c>
      <c r="P24" s="12" t="str">
        <f t="shared" si="1"/>
        <v>Candice</v>
      </c>
    </row>
    <row r="25" spans="1:16" ht="13" thickBot="1" x14ac:dyDescent="0.3">
      <c r="A25" s="8">
        <v>2</v>
      </c>
      <c r="B25" s="4" t="s">
        <v>463</v>
      </c>
      <c r="C25" s="4" t="s">
        <v>228</v>
      </c>
      <c r="D25" s="5">
        <v>37918</v>
      </c>
      <c r="E25" s="4" t="s">
        <v>22</v>
      </c>
      <c r="F25" t="s">
        <v>468</v>
      </c>
      <c r="G25" s="23"/>
      <c r="H25" s="24"/>
      <c r="I25" s="21"/>
      <c r="J25" s="22"/>
      <c r="K25" s="25"/>
      <c r="L25" s="26"/>
      <c r="N25" s="2" t="s">
        <v>507</v>
      </c>
      <c r="O25" s="12" t="s">
        <v>365</v>
      </c>
      <c r="P25" s="12" t="str">
        <f t="shared" si="1"/>
        <v>Elisabeth</v>
      </c>
    </row>
    <row r="26" spans="1:16" x14ac:dyDescent="0.25">
      <c r="A26" s="8">
        <v>17</v>
      </c>
      <c r="B26" s="4" t="s">
        <v>150</v>
      </c>
      <c r="C26" s="4" t="s">
        <v>152</v>
      </c>
      <c r="D26" s="5">
        <v>38003</v>
      </c>
      <c r="E26" s="4" t="s">
        <v>70</v>
      </c>
      <c r="F26" t="s">
        <v>468</v>
      </c>
      <c r="N26" s="2" t="e">
        <f t="shared" si="2"/>
        <v>#VALUE!</v>
      </c>
      <c r="O26" s="12" t="e">
        <f t="shared" si="0"/>
        <v>#VALUE!</v>
      </c>
      <c r="P26" s="12" t="e">
        <f t="shared" si="1"/>
        <v>#VALUE!</v>
      </c>
    </row>
    <row r="27" spans="1:16" x14ac:dyDescent="0.25">
      <c r="A27" s="8">
        <v>16</v>
      </c>
      <c r="B27" s="4" t="s">
        <v>233</v>
      </c>
      <c r="C27" s="4" t="s">
        <v>234</v>
      </c>
      <c r="D27" s="5">
        <v>38277</v>
      </c>
      <c r="E27" s="4" t="s">
        <v>70</v>
      </c>
      <c r="F27" t="s">
        <v>468</v>
      </c>
      <c r="N27" s="2" t="e">
        <f t="shared" si="2"/>
        <v>#VALUE!</v>
      </c>
      <c r="O27" s="12" t="e">
        <f t="shared" si="0"/>
        <v>#VALUE!</v>
      </c>
      <c r="P27" s="12" t="e">
        <f t="shared" si="1"/>
        <v>#VALUE!</v>
      </c>
    </row>
    <row r="28" spans="1:16" x14ac:dyDescent="0.25">
      <c r="A28" s="8">
        <v>10</v>
      </c>
      <c r="B28" s="4" t="s">
        <v>401</v>
      </c>
      <c r="C28" s="4" t="s">
        <v>402</v>
      </c>
      <c r="D28" s="5">
        <v>38200</v>
      </c>
      <c r="E28" s="4" t="s">
        <v>70</v>
      </c>
      <c r="F28" t="s">
        <v>468</v>
      </c>
      <c r="N28" s="2" t="e">
        <f t="shared" si="2"/>
        <v>#VALUE!</v>
      </c>
      <c r="O28" s="12" t="e">
        <f t="shared" si="0"/>
        <v>#VALUE!</v>
      </c>
      <c r="P28" s="12" t="e">
        <f t="shared" si="1"/>
        <v>#VALUE!</v>
      </c>
    </row>
    <row r="29" spans="1:16" x14ac:dyDescent="0.25">
      <c r="A29" s="8"/>
      <c r="B29" s="4" t="s">
        <v>442</v>
      </c>
      <c r="C29" s="4" t="s">
        <v>348</v>
      </c>
      <c r="D29" s="5">
        <v>38204</v>
      </c>
      <c r="E29" s="4" t="s">
        <v>70</v>
      </c>
      <c r="F29" t="s">
        <v>468</v>
      </c>
      <c r="N29" s="2" t="e">
        <f t="shared" si="2"/>
        <v>#VALUE!</v>
      </c>
      <c r="O29" s="12" t="e">
        <f t="shared" si="0"/>
        <v>#VALUE!</v>
      </c>
      <c r="P29" s="12" t="e">
        <f t="shared" si="1"/>
        <v>#VALUE!</v>
      </c>
    </row>
    <row r="30" spans="1:16" ht="13" thickBot="1" x14ac:dyDescent="0.3">
      <c r="A30" s="8">
        <v>11</v>
      </c>
      <c r="B30" s="4" t="s">
        <v>443</v>
      </c>
      <c r="C30" s="4" t="s">
        <v>444</v>
      </c>
      <c r="D30" s="5">
        <v>38296</v>
      </c>
      <c r="E30" s="4" t="s">
        <v>70</v>
      </c>
      <c r="F30" t="s">
        <v>468</v>
      </c>
      <c r="N30" s="2" t="e">
        <f t="shared" si="2"/>
        <v>#VALUE!</v>
      </c>
      <c r="O30" s="12" t="e">
        <f t="shared" si="0"/>
        <v>#VALUE!</v>
      </c>
      <c r="P30" s="12" t="e">
        <f t="shared" si="1"/>
        <v>#VALUE!</v>
      </c>
    </row>
    <row r="31" spans="1:16" x14ac:dyDescent="0.25">
      <c r="A31" s="8">
        <v>20</v>
      </c>
      <c r="B31" s="4" t="s">
        <v>26</v>
      </c>
      <c r="C31" s="4" t="s">
        <v>29</v>
      </c>
      <c r="D31" s="5">
        <v>38276</v>
      </c>
      <c r="E31" s="4" t="s">
        <v>28</v>
      </c>
      <c r="F31" t="s">
        <v>469</v>
      </c>
      <c r="H31" s="41" t="s">
        <v>473</v>
      </c>
      <c r="I31" s="42"/>
      <c r="J31" s="42"/>
      <c r="K31" s="43"/>
      <c r="N31" s="2" t="e">
        <f>N30+1</f>
        <v>#VALUE!</v>
      </c>
      <c r="O31" s="12" t="e">
        <f>VLOOKUP(N31,A$2:C$30,2,FALSE)</f>
        <v>#VALUE!</v>
      </c>
      <c r="P31" s="12" t="e">
        <f t="shared" si="1"/>
        <v>#VALUE!</v>
      </c>
    </row>
    <row r="32" spans="1:16" x14ac:dyDescent="0.25">
      <c r="A32" s="8">
        <v>25</v>
      </c>
      <c r="B32" s="4" t="s">
        <v>30</v>
      </c>
      <c r="C32" s="4" t="s">
        <v>31</v>
      </c>
      <c r="D32" s="5">
        <v>38297</v>
      </c>
      <c r="E32" s="4" t="s">
        <v>28</v>
      </c>
      <c r="F32" t="s">
        <v>469</v>
      </c>
      <c r="H32" s="44"/>
      <c r="I32" s="45"/>
      <c r="J32" s="45"/>
      <c r="K32" s="46"/>
    </row>
    <row r="33" spans="1:16" x14ac:dyDescent="0.25">
      <c r="A33" s="8">
        <v>30</v>
      </c>
      <c r="B33" s="4" t="s">
        <v>50</v>
      </c>
      <c r="C33" s="4" t="s">
        <v>51</v>
      </c>
      <c r="D33" s="5">
        <v>37855</v>
      </c>
      <c r="E33" s="4" t="s">
        <v>28</v>
      </c>
      <c r="F33" t="s">
        <v>469</v>
      </c>
      <c r="H33" s="44"/>
      <c r="I33" s="45"/>
      <c r="J33" s="45"/>
      <c r="K33" s="46"/>
    </row>
    <row r="34" spans="1:16" x14ac:dyDescent="0.25">
      <c r="A34" s="8">
        <v>1</v>
      </c>
      <c r="B34" s="4" t="s">
        <v>75</v>
      </c>
      <c r="C34" s="4" t="s">
        <v>77</v>
      </c>
      <c r="D34" s="5">
        <v>37664</v>
      </c>
      <c r="E34" s="4" t="s">
        <v>28</v>
      </c>
      <c r="F34" t="s">
        <v>469</v>
      </c>
      <c r="H34" s="44"/>
      <c r="I34" s="45"/>
      <c r="J34" s="45"/>
      <c r="K34" s="46"/>
    </row>
    <row r="35" spans="1:16" ht="13" customHeight="1" x14ac:dyDescent="0.25">
      <c r="A35" s="8">
        <v>6</v>
      </c>
      <c r="B35" s="4" t="s">
        <v>85</v>
      </c>
      <c r="C35" s="4" t="s">
        <v>86</v>
      </c>
      <c r="D35" s="5">
        <v>38151</v>
      </c>
      <c r="E35" s="4" t="s">
        <v>28</v>
      </c>
      <c r="F35" t="s">
        <v>469</v>
      </c>
      <c r="H35" s="44"/>
      <c r="I35" s="45"/>
      <c r="J35" s="45"/>
      <c r="K35" s="46"/>
      <c r="N35" s="31" t="s">
        <v>480</v>
      </c>
      <c r="O35" s="31"/>
      <c r="P35" s="31"/>
    </row>
    <row r="36" spans="1:16" ht="14" customHeight="1" thickBot="1" x14ac:dyDescent="0.3">
      <c r="A36" s="8"/>
      <c r="B36" s="4" t="s">
        <v>101</v>
      </c>
      <c r="C36" s="4" t="s">
        <v>102</v>
      </c>
      <c r="D36" s="5">
        <v>38330</v>
      </c>
      <c r="E36" s="4" t="s">
        <v>28</v>
      </c>
      <c r="F36" t="s">
        <v>469</v>
      </c>
      <c r="H36" s="47"/>
      <c r="I36" s="48"/>
      <c r="J36" s="48"/>
      <c r="K36" s="49"/>
      <c r="N36" s="31"/>
      <c r="O36" s="31"/>
      <c r="P36" s="31"/>
    </row>
    <row r="37" spans="1:16" x14ac:dyDescent="0.25">
      <c r="A37" s="8">
        <v>24</v>
      </c>
      <c r="B37" s="4" t="s">
        <v>193</v>
      </c>
      <c r="C37" s="4" t="s">
        <v>194</v>
      </c>
      <c r="D37" s="5">
        <v>37690</v>
      </c>
      <c r="E37" s="4" t="s">
        <v>28</v>
      </c>
      <c r="F37" t="s">
        <v>469</v>
      </c>
    </row>
    <row r="38" spans="1:16" x14ac:dyDescent="0.25">
      <c r="A38" s="8">
        <v>23</v>
      </c>
      <c r="B38" s="4" t="s">
        <v>244</v>
      </c>
      <c r="C38" s="4" t="s">
        <v>245</v>
      </c>
      <c r="D38" s="5">
        <v>38009</v>
      </c>
      <c r="E38" s="4" t="s">
        <v>28</v>
      </c>
      <c r="F38" t="s">
        <v>469</v>
      </c>
      <c r="N38" s="2" t="s">
        <v>466</v>
      </c>
      <c r="O38" s="2" t="s">
        <v>479</v>
      </c>
      <c r="P38" s="2" t="s">
        <v>472</v>
      </c>
    </row>
    <row r="39" spans="1:16" ht="13" thickBot="1" x14ac:dyDescent="0.3">
      <c r="A39" s="8">
        <v>29</v>
      </c>
      <c r="B39" s="4" t="s">
        <v>256</v>
      </c>
      <c r="C39" s="4" t="s">
        <v>257</v>
      </c>
      <c r="D39" s="5">
        <v>38290</v>
      </c>
      <c r="E39" s="4" t="s">
        <v>28</v>
      </c>
      <c r="F39" t="s">
        <v>469</v>
      </c>
      <c r="N39" s="2">
        <v>1</v>
      </c>
      <c r="O39" s="2" t="str">
        <f>VLOOKUP(N39,A$31:C$66,2,FALSE)</f>
        <v>BOUCHAJRA</v>
      </c>
      <c r="P39" s="2" t="str">
        <f>VLOOKUP(O39,B$31:D$66,2,FALSE)</f>
        <v>Nassim</v>
      </c>
    </row>
    <row r="40" spans="1:16" x14ac:dyDescent="0.25">
      <c r="A40" s="8">
        <v>19</v>
      </c>
      <c r="B40" s="4" t="s">
        <v>403</v>
      </c>
      <c r="C40" s="4" t="s">
        <v>69</v>
      </c>
      <c r="D40" s="5">
        <v>37755</v>
      </c>
      <c r="E40" s="4" t="s">
        <v>28</v>
      </c>
      <c r="F40" t="s">
        <v>469</v>
      </c>
      <c r="I40" s="1" t="str">
        <f>VLOOKUP(1,$A$31:$E$75,2,FALSE)</f>
        <v>BOUCHAJRA</v>
      </c>
      <c r="J40" s="13"/>
      <c r="N40" s="2">
        <f>N39+1</f>
        <v>2</v>
      </c>
      <c r="O40" s="12" t="str">
        <f t="shared" ref="O40:O67" si="3">VLOOKUP(N40,A$31:C$66,2,FALSE)</f>
        <v>EL AKRI</v>
      </c>
      <c r="P40" s="12" t="str">
        <f t="shared" ref="P40:P67" si="4">VLOOKUP(O40,B$31:D$66,2,FALSE)</f>
        <v>Younès</v>
      </c>
    </row>
    <row r="41" spans="1:16" ht="13" thickBot="1" x14ac:dyDescent="0.3">
      <c r="A41" s="8">
        <v>28</v>
      </c>
      <c r="B41" s="4" t="s">
        <v>457</v>
      </c>
      <c r="C41" s="4" t="s">
        <v>36</v>
      </c>
      <c r="D41" s="5">
        <v>38138</v>
      </c>
      <c r="E41" s="4" t="s">
        <v>28</v>
      </c>
      <c r="F41" t="s">
        <v>469</v>
      </c>
      <c r="I41" s="14"/>
      <c r="J41" s="15"/>
      <c r="N41" s="2">
        <f t="shared" ref="N41:N66" si="5">N40+1</f>
        <v>3</v>
      </c>
      <c r="O41" s="12" t="str">
        <f t="shared" si="3"/>
        <v>SADEK</v>
      </c>
      <c r="P41" s="12" t="str">
        <f t="shared" si="4"/>
        <v>Habib</v>
      </c>
    </row>
    <row r="42" spans="1:16" x14ac:dyDescent="0.25">
      <c r="A42" s="8">
        <v>18</v>
      </c>
      <c r="B42" s="4" t="s">
        <v>20</v>
      </c>
      <c r="C42" s="4" t="s">
        <v>21</v>
      </c>
      <c r="D42" s="5">
        <v>38109</v>
      </c>
      <c r="E42" s="4" t="s">
        <v>22</v>
      </c>
      <c r="F42" t="s">
        <v>469</v>
      </c>
      <c r="G42" s="1" t="str">
        <f>VLOOKUP(2,$A$31:$E$75,2,FALSE)</f>
        <v>EL AKRI</v>
      </c>
      <c r="H42" s="27"/>
      <c r="I42" s="14" t="str">
        <f>VLOOKUP(1,$A$31:$E$75,3,FALSE)</f>
        <v>Nassim</v>
      </c>
      <c r="J42" s="15"/>
      <c r="N42" s="2">
        <f t="shared" si="5"/>
        <v>4</v>
      </c>
      <c r="O42" s="12" t="str">
        <f t="shared" si="3"/>
        <v>MASSON</v>
      </c>
      <c r="P42" s="12" t="str">
        <f t="shared" si="4"/>
        <v>Tom</v>
      </c>
    </row>
    <row r="43" spans="1:16" ht="13" thickBot="1" x14ac:dyDescent="0.3">
      <c r="A43" s="8">
        <v>21</v>
      </c>
      <c r="B43" s="4" t="s">
        <v>87</v>
      </c>
      <c r="C43" s="4" t="s">
        <v>88</v>
      </c>
      <c r="D43" s="5">
        <v>38222</v>
      </c>
      <c r="E43" s="4" t="s">
        <v>22</v>
      </c>
      <c r="F43" t="s">
        <v>469</v>
      </c>
      <c r="G43" s="14"/>
      <c r="H43" s="28"/>
      <c r="I43" s="14"/>
      <c r="J43" s="15"/>
      <c r="N43" s="2">
        <f t="shared" si="5"/>
        <v>5</v>
      </c>
      <c r="O43" s="12" t="str">
        <f t="shared" si="3"/>
        <v>MESNAGE</v>
      </c>
      <c r="P43" s="12" t="str">
        <f t="shared" si="4"/>
        <v>Alexandre</v>
      </c>
    </row>
    <row r="44" spans="1:16" x14ac:dyDescent="0.25">
      <c r="A44" s="8">
        <v>14</v>
      </c>
      <c r="B44" s="4" t="s">
        <v>99</v>
      </c>
      <c r="C44" s="4" t="s">
        <v>100</v>
      </c>
      <c r="D44" s="5">
        <v>37736</v>
      </c>
      <c r="E44" s="4" t="s">
        <v>22</v>
      </c>
      <c r="F44" t="s">
        <v>469</v>
      </c>
      <c r="G44" s="14" t="str">
        <f>VLOOKUP(2,$A$31:$E$75,3,FALSE)</f>
        <v>Younès</v>
      </c>
      <c r="H44" s="28"/>
      <c r="I44" s="14" t="str">
        <f>VLOOKUP(1,$A$31:$E$75,5,FALSE)</f>
        <v>3EME 2</v>
      </c>
      <c r="J44" s="28"/>
      <c r="K44" s="1" t="str">
        <f>VLOOKUP(3,$A$31:$E$75,2,FALSE)</f>
        <v>SADEK</v>
      </c>
      <c r="L44" s="13"/>
      <c r="N44" s="2">
        <f t="shared" si="5"/>
        <v>6</v>
      </c>
      <c r="O44" s="12" t="str">
        <f t="shared" si="3"/>
        <v>BOULAY</v>
      </c>
      <c r="P44" s="12" t="str">
        <f t="shared" si="4"/>
        <v>ESTEBAN</v>
      </c>
    </row>
    <row r="45" spans="1:16" ht="13" thickBot="1" x14ac:dyDescent="0.3">
      <c r="A45" s="8"/>
      <c r="B45" s="4" t="s">
        <v>121</v>
      </c>
      <c r="C45" s="4" t="s">
        <v>104</v>
      </c>
      <c r="D45" s="5">
        <v>38141</v>
      </c>
      <c r="E45" s="4" t="s">
        <v>22</v>
      </c>
      <c r="F45" t="s">
        <v>469</v>
      </c>
      <c r="G45" s="14"/>
      <c r="H45" s="28"/>
      <c r="I45" s="16"/>
      <c r="J45" s="29"/>
      <c r="K45" s="14"/>
      <c r="L45" s="15"/>
      <c r="N45" s="2">
        <f t="shared" si="5"/>
        <v>7</v>
      </c>
      <c r="O45" s="12" t="str">
        <f t="shared" si="3"/>
        <v>VICENTE</v>
      </c>
      <c r="P45" s="12" t="str">
        <f t="shared" si="4"/>
        <v>Enzo</v>
      </c>
    </row>
    <row r="46" spans="1:16" x14ac:dyDescent="0.25">
      <c r="A46" s="8">
        <v>2</v>
      </c>
      <c r="B46" s="4" t="s">
        <v>179</v>
      </c>
      <c r="C46" s="4" t="s">
        <v>181</v>
      </c>
      <c r="D46" s="5">
        <v>38297</v>
      </c>
      <c r="E46" s="4" t="s">
        <v>22</v>
      </c>
      <c r="F46" t="s">
        <v>469</v>
      </c>
      <c r="G46" s="14" t="str">
        <f>VLOOKUP(2,$A$31:$E$75,5,FALSE)</f>
        <v>3EME1</v>
      </c>
      <c r="H46" s="15"/>
      <c r="I46" s="18">
        <v>1</v>
      </c>
      <c r="J46" s="18"/>
      <c r="K46" s="14" t="str">
        <f>VLOOKUP(3,$A$31:$E$75,3,FALSE)</f>
        <v>Habib</v>
      </c>
      <c r="L46" s="15"/>
      <c r="N46" s="2">
        <f t="shared" si="5"/>
        <v>8</v>
      </c>
      <c r="O46" s="12" t="str">
        <f t="shared" si="3"/>
        <v>GAILLARD-ROBIN</v>
      </c>
      <c r="P46" s="12" t="str">
        <f t="shared" si="4"/>
        <v>Hugo</v>
      </c>
    </row>
    <row r="47" spans="1:16" ht="13" thickBot="1" x14ac:dyDescent="0.3">
      <c r="A47" s="8">
        <v>8</v>
      </c>
      <c r="B47" s="4" t="s">
        <v>207</v>
      </c>
      <c r="C47" s="4" t="s">
        <v>56</v>
      </c>
      <c r="D47" s="5">
        <v>37991</v>
      </c>
      <c r="E47" s="4" t="s">
        <v>22</v>
      </c>
      <c r="F47" t="s">
        <v>469</v>
      </c>
      <c r="G47" s="16"/>
      <c r="H47" s="17"/>
      <c r="I47" s="18"/>
      <c r="J47" s="18"/>
      <c r="K47" s="14"/>
      <c r="L47" s="15"/>
      <c r="N47" s="2">
        <f t="shared" si="5"/>
        <v>9</v>
      </c>
      <c r="O47" s="12" t="str">
        <f t="shared" si="3"/>
        <v>CONSTANTINE</v>
      </c>
      <c r="P47" s="12" t="str">
        <f t="shared" si="4"/>
        <v>Julien</v>
      </c>
    </row>
    <row r="48" spans="1:16" x14ac:dyDescent="0.25">
      <c r="A48" s="8">
        <v>26</v>
      </c>
      <c r="B48" s="4" t="s">
        <v>222</v>
      </c>
      <c r="C48" s="4" t="s">
        <v>223</v>
      </c>
      <c r="D48" s="5">
        <v>38040</v>
      </c>
      <c r="E48" s="4" t="s">
        <v>22</v>
      </c>
      <c r="F48" t="s">
        <v>469</v>
      </c>
      <c r="G48" s="23">
        <v>2</v>
      </c>
      <c r="H48" s="24"/>
      <c r="I48" s="19"/>
      <c r="J48" s="18"/>
      <c r="K48" s="14" t="str">
        <f>VLOOKUP(3,$A$31:$E$75,5,FALSE)</f>
        <v>3EME1</v>
      </c>
      <c r="L48" s="15"/>
      <c r="N48" s="2">
        <f t="shared" si="5"/>
        <v>10</v>
      </c>
      <c r="O48" s="12" t="str">
        <f t="shared" si="3"/>
        <v>LE DOARE</v>
      </c>
      <c r="P48" s="12" t="str">
        <f t="shared" si="4"/>
        <v>Bastien</v>
      </c>
    </row>
    <row r="49" spans="1:16" ht="13" thickBot="1" x14ac:dyDescent="0.3">
      <c r="A49" s="8">
        <v>16</v>
      </c>
      <c r="B49" s="4" t="s">
        <v>246</v>
      </c>
      <c r="C49" s="4" t="s">
        <v>63</v>
      </c>
      <c r="D49" s="5">
        <v>38165</v>
      </c>
      <c r="E49" s="4" t="s">
        <v>22</v>
      </c>
      <c r="F49" t="s">
        <v>469</v>
      </c>
      <c r="G49" s="23"/>
      <c r="H49" s="24"/>
      <c r="I49" s="19"/>
      <c r="J49" s="18"/>
      <c r="K49" s="16"/>
      <c r="L49" s="17"/>
      <c r="N49" s="2">
        <f t="shared" si="5"/>
        <v>11</v>
      </c>
      <c r="O49" s="12" t="str">
        <f t="shared" si="3"/>
        <v>KOPP</v>
      </c>
      <c r="P49" s="12" t="str">
        <f t="shared" si="4"/>
        <v>Cristophane</v>
      </c>
    </row>
    <row r="50" spans="1:16" x14ac:dyDescent="0.25">
      <c r="A50" s="8">
        <v>11</v>
      </c>
      <c r="B50" s="4" t="s">
        <v>290</v>
      </c>
      <c r="C50" s="4" t="s">
        <v>291</v>
      </c>
      <c r="D50" s="5">
        <v>38095</v>
      </c>
      <c r="E50" s="4" t="s">
        <v>22</v>
      </c>
      <c r="F50" t="s">
        <v>469</v>
      </c>
      <c r="G50" s="23"/>
      <c r="H50" s="24"/>
      <c r="I50" s="19"/>
      <c r="J50" s="20"/>
      <c r="K50" s="25">
        <v>3</v>
      </c>
      <c r="L50" s="26"/>
      <c r="N50" s="2">
        <f t="shared" si="5"/>
        <v>12</v>
      </c>
      <c r="O50" s="12" t="str">
        <f t="shared" si="3"/>
        <v>DESBUREAUX</v>
      </c>
      <c r="P50" s="12" t="str">
        <f t="shared" si="4"/>
        <v>Cyrian</v>
      </c>
    </row>
    <row r="51" spans="1:16" ht="13" thickBot="1" x14ac:dyDescent="0.3">
      <c r="A51" s="8">
        <v>22</v>
      </c>
      <c r="B51" s="4" t="s">
        <v>293</v>
      </c>
      <c r="C51" s="4" t="s">
        <v>115</v>
      </c>
      <c r="D51" s="5">
        <v>38175</v>
      </c>
      <c r="E51" s="4" t="s">
        <v>22</v>
      </c>
      <c r="F51" t="s">
        <v>469</v>
      </c>
      <c r="G51" s="23"/>
      <c r="H51" s="24"/>
      <c r="I51" s="21"/>
      <c r="J51" s="22"/>
      <c r="K51" s="25"/>
      <c r="L51" s="26"/>
      <c r="N51" s="2">
        <f t="shared" si="5"/>
        <v>13</v>
      </c>
      <c r="O51" s="12" t="str">
        <f t="shared" si="3"/>
        <v>RAIMUNDO</v>
      </c>
      <c r="P51" s="12" t="str">
        <f t="shared" si="4"/>
        <v>Philippe</v>
      </c>
    </row>
    <row r="52" spans="1:16" x14ac:dyDescent="0.25">
      <c r="A52" s="8">
        <v>4</v>
      </c>
      <c r="B52" s="4" t="s">
        <v>344</v>
      </c>
      <c r="C52" s="4" t="s">
        <v>109</v>
      </c>
      <c r="D52" s="5">
        <v>38116</v>
      </c>
      <c r="E52" s="4" t="s">
        <v>22</v>
      </c>
      <c r="F52" t="s">
        <v>469</v>
      </c>
      <c r="N52" s="2">
        <f t="shared" si="5"/>
        <v>14</v>
      </c>
      <c r="O52" s="12" t="str">
        <f t="shared" si="3"/>
        <v>CASTRO TRONCOSO</v>
      </c>
      <c r="P52" s="12" t="str">
        <f t="shared" si="4"/>
        <v>Sebastian</v>
      </c>
    </row>
    <row r="53" spans="1:16" x14ac:dyDescent="0.25">
      <c r="A53" s="8">
        <v>27</v>
      </c>
      <c r="B53" s="4" t="s">
        <v>367</v>
      </c>
      <c r="C53" s="4" t="s">
        <v>92</v>
      </c>
      <c r="D53" s="5">
        <v>37962</v>
      </c>
      <c r="E53" s="4" t="s">
        <v>22</v>
      </c>
      <c r="F53" t="s">
        <v>469</v>
      </c>
      <c r="N53" s="2">
        <f t="shared" si="5"/>
        <v>15</v>
      </c>
      <c r="O53" s="12" t="str">
        <f t="shared" si="3"/>
        <v>PEINCOUT</v>
      </c>
      <c r="P53" s="12" t="str">
        <f t="shared" si="4"/>
        <v>Pacôme</v>
      </c>
    </row>
    <row r="54" spans="1:16" x14ac:dyDescent="0.25">
      <c r="A54" s="8">
        <v>15</v>
      </c>
      <c r="B54" s="4" t="s">
        <v>382</v>
      </c>
      <c r="C54" s="4" t="s">
        <v>383</v>
      </c>
      <c r="D54" s="5">
        <v>38154</v>
      </c>
      <c r="E54" s="4" t="s">
        <v>22</v>
      </c>
      <c r="F54" t="s">
        <v>469</v>
      </c>
      <c r="N54" s="2">
        <f t="shared" si="5"/>
        <v>16</v>
      </c>
      <c r="O54" s="12" t="str">
        <f t="shared" si="3"/>
        <v>GOUVEIA</v>
      </c>
      <c r="P54" s="12" t="str">
        <f t="shared" si="4"/>
        <v>Maxence</v>
      </c>
    </row>
    <row r="55" spans="1:16" x14ac:dyDescent="0.25">
      <c r="A55" s="8">
        <v>3</v>
      </c>
      <c r="B55" s="4" t="s">
        <v>421</v>
      </c>
      <c r="C55" s="4" t="s">
        <v>422</v>
      </c>
      <c r="D55" s="5">
        <v>38253</v>
      </c>
      <c r="E55" s="4" t="s">
        <v>22</v>
      </c>
      <c r="F55" t="s">
        <v>469</v>
      </c>
      <c r="N55" s="2">
        <f t="shared" si="5"/>
        <v>17</v>
      </c>
      <c r="O55" s="12" t="str">
        <f t="shared" si="3"/>
        <v>CADORET</v>
      </c>
      <c r="P55" s="12" t="str">
        <f t="shared" si="4"/>
        <v>Gael</v>
      </c>
    </row>
    <row r="56" spans="1:16" x14ac:dyDescent="0.25">
      <c r="A56" s="8">
        <v>7</v>
      </c>
      <c r="B56" s="4" t="s">
        <v>456</v>
      </c>
      <c r="C56" s="4" t="s">
        <v>161</v>
      </c>
      <c r="D56" s="5">
        <v>38081</v>
      </c>
      <c r="E56" s="4" t="s">
        <v>22</v>
      </c>
      <c r="F56" t="s">
        <v>469</v>
      </c>
      <c r="N56" s="2">
        <f t="shared" si="5"/>
        <v>18</v>
      </c>
      <c r="O56" s="12" t="str">
        <f t="shared" si="3"/>
        <v>APPERT</v>
      </c>
      <c r="P56" s="12" t="str">
        <f t="shared" si="4"/>
        <v>Paul</v>
      </c>
    </row>
    <row r="57" spans="1:16" x14ac:dyDescent="0.25">
      <c r="A57" s="8"/>
      <c r="B57" s="4" t="s">
        <v>82</v>
      </c>
      <c r="C57" s="4" t="s">
        <v>84</v>
      </c>
      <c r="D57" s="5">
        <v>38207</v>
      </c>
      <c r="E57" s="4" t="s">
        <v>70</v>
      </c>
      <c r="F57" t="s">
        <v>469</v>
      </c>
      <c r="N57" s="2">
        <f t="shared" si="5"/>
        <v>19</v>
      </c>
      <c r="O57" s="12" t="str">
        <f t="shared" si="3"/>
        <v>PRIOU</v>
      </c>
      <c r="P57" s="12" t="str">
        <f t="shared" si="4"/>
        <v>Louis</v>
      </c>
    </row>
    <row r="58" spans="1:16" x14ac:dyDescent="0.25">
      <c r="A58" s="8">
        <v>17</v>
      </c>
      <c r="B58" s="4" t="s">
        <v>94</v>
      </c>
      <c r="C58" s="4" t="s">
        <v>95</v>
      </c>
      <c r="D58" s="5">
        <v>38127</v>
      </c>
      <c r="E58" s="4" t="s">
        <v>70</v>
      </c>
      <c r="F58" t="s">
        <v>469</v>
      </c>
      <c r="N58" s="2">
        <f t="shared" si="5"/>
        <v>20</v>
      </c>
      <c r="O58" s="12" t="str">
        <f t="shared" si="3"/>
        <v>AUBERT</v>
      </c>
      <c r="P58" s="12" t="str">
        <f t="shared" si="4"/>
        <v>Mathis</v>
      </c>
    </row>
    <row r="59" spans="1:16" x14ac:dyDescent="0.25">
      <c r="A59" s="8">
        <v>12</v>
      </c>
      <c r="B59" s="4" t="s">
        <v>156</v>
      </c>
      <c r="C59" s="4" t="s">
        <v>157</v>
      </c>
      <c r="D59" s="5">
        <v>38273</v>
      </c>
      <c r="E59" s="4" t="s">
        <v>70</v>
      </c>
      <c r="F59" t="s">
        <v>469</v>
      </c>
      <c r="N59" s="2">
        <f t="shared" si="5"/>
        <v>21</v>
      </c>
      <c r="O59" s="12" t="str">
        <f t="shared" si="3"/>
        <v>BOURGEOIS</v>
      </c>
      <c r="P59" s="12" t="str">
        <f t="shared" si="4"/>
        <v>Maxime</v>
      </c>
    </row>
    <row r="60" spans="1:16" x14ac:dyDescent="0.25">
      <c r="A60" s="8">
        <v>10</v>
      </c>
      <c r="B60" s="4" t="s">
        <v>308</v>
      </c>
      <c r="C60" s="4" t="s">
        <v>309</v>
      </c>
      <c r="D60" s="5">
        <v>38079</v>
      </c>
      <c r="E60" s="4" t="s">
        <v>70</v>
      </c>
      <c r="F60" t="s">
        <v>469</v>
      </c>
      <c r="N60" s="2">
        <f t="shared" si="5"/>
        <v>22</v>
      </c>
      <c r="O60" s="12" t="str">
        <f t="shared" si="3"/>
        <v>LACHENY</v>
      </c>
      <c r="P60" s="12" t="str">
        <f t="shared" si="4"/>
        <v>Alexandre</v>
      </c>
    </row>
    <row r="61" spans="1:16" x14ac:dyDescent="0.25">
      <c r="A61" s="8">
        <v>5</v>
      </c>
      <c r="B61" s="4" t="s">
        <v>350</v>
      </c>
      <c r="C61" s="4" t="s">
        <v>115</v>
      </c>
      <c r="D61" s="5">
        <v>38201</v>
      </c>
      <c r="E61" s="4" t="s">
        <v>70</v>
      </c>
      <c r="F61" t="s">
        <v>469</v>
      </c>
      <c r="N61" s="2">
        <f t="shared" si="5"/>
        <v>23</v>
      </c>
      <c r="O61" s="12" t="str">
        <f t="shared" si="3"/>
        <v>GOUGEARD</v>
      </c>
      <c r="P61" s="12" t="str">
        <f t="shared" si="4"/>
        <v>Mathéo</v>
      </c>
    </row>
    <row r="62" spans="1:16" x14ac:dyDescent="0.25">
      <c r="A62" s="8"/>
      <c r="B62" s="4" t="s">
        <v>369</v>
      </c>
      <c r="C62" s="4" t="s">
        <v>370</v>
      </c>
      <c r="D62" s="5">
        <v>38352</v>
      </c>
      <c r="E62" s="4" t="s">
        <v>70</v>
      </c>
      <c r="F62" t="s">
        <v>469</v>
      </c>
      <c r="N62" s="2">
        <f t="shared" si="5"/>
        <v>24</v>
      </c>
      <c r="O62" s="12" t="str">
        <f t="shared" si="3"/>
        <v>FASSOT</v>
      </c>
      <c r="P62" s="12" t="str">
        <f t="shared" si="4"/>
        <v>Kyliam</v>
      </c>
    </row>
    <row r="63" spans="1:16" x14ac:dyDescent="0.25">
      <c r="A63" s="8">
        <v>9</v>
      </c>
      <c r="B63" s="4" t="s">
        <v>119</v>
      </c>
      <c r="C63" s="4" t="s">
        <v>57</v>
      </c>
      <c r="D63" s="5">
        <v>38076</v>
      </c>
      <c r="E63" s="4" t="s">
        <v>9</v>
      </c>
      <c r="F63" t="s">
        <v>469</v>
      </c>
      <c r="N63" s="2">
        <f t="shared" si="5"/>
        <v>25</v>
      </c>
      <c r="O63" s="12" t="str">
        <f t="shared" si="3"/>
        <v>AUFRERE</v>
      </c>
      <c r="P63" s="12" t="str">
        <f t="shared" si="4"/>
        <v>Nathan</v>
      </c>
    </row>
    <row r="64" spans="1:16" x14ac:dyDescent="0.25">
      <c r="A64" s="8">
        <v>13</v>
      </c>
      <c r="B64" s="4" t="s">
        <v>406</v>
      </c>
      <c r="C64" s="4" t="s">
        <v>375</v>
      </c>
      <c r="D64" s="5">
        <v>38142</v>
      </c>
      <c r="E64" s="4" t="s">
        <v>9</v>
      </c>
      <c r="F64" t="s">
        <v>469</v>
      </c>
      <c r="N64" s="2">
        <f t="shared" si="5"/>
        <v>26</v>
      </c>
      <c r="O64" s="12" t="str">
        <f t="shared" si="3"/>
        <v>GAUTHEUR-RICHARD</v>
      </c>
      <c r="P64" s="12" t="str">
        <f t="shared" si="4"/>
        <v>Elouan</v>
      </c>
    </row>
    <row r="65" spans="1:16" x14ac:dyDescent="0.25">
      <c r="A65" s="8"/>
      <c r="N65" s="2">
        <f t="shared" si="5"/>
        <v>27</v>
      </c>
      <c r="O65" s="12" t="str">
        <f t="shared" si="3"/>
        <v>NOE</v>
      </c>
      <c r="P65" s="12" t="str">
        <f t="shared" si="4"/>
        <v>Gabriel</v>
      </c>
    </row>
    <row r="66" spans="1:16" x14ac:dyDescent="0.25">
      <c r="A66" s="8"/>
      <c r="N66" s="2">
        <f t="shared" si="5"/>
        <v>28</v>
      </c>
      <c r="O66" s="12" t="str">
        <f t="shared" si="3"/>
        <v>VIEIRA</v>
      </c>
      <c r="P66" s="12" t="str">
        <f t="shared" si="4"/>
        <v>Théo</v>
      </c>
    </row>
    <row r="67" spans="1:16" x14ac:dyDescent="0.25">
      <c r="A67" s="8"/>
      <c r="N67" s="2">
        <f>N66+1</f>
        <v>29</v>
      </c>
      <c r="O67" s="12" t="str">
        <f t="shared" si="3"/>
        <v>GUIMONET</v>
      </c>
      <c r="P67" s="12" t="str">
        <f t="shared" si="4"/>
        <v>Dolan</v>
      </c>
    </row>
    <row r="68" spans="1:16" x14ac:dyDescent="0.25">
      <c r="A68" s="8"/>
      <c r="N68" s="12">
        <f>N67+1</f>
        <v>30</v>
      </c>
      <c r="O68" s="12" t="str">
        <f t="shared" ref="O68" si="6">VLOOKUP(N68,A$31:C$66,2,FALSE)</f>
        <v>BENACHIR</v>
      </c>
      <c r="P68" s="12" t="str">
        <f t="shared" ref="P68" si="7">VLOOKUP(O68,B$31:D$66,2,FALSE)</f>
        <v>Raïan</v>
      </c>
    </row>
    <row r="69" spans="1:16" x14ac:dyDescent="0.25">
      <c r="A69" s="8"/>
      <c r="N69" s="2" t="s">
        <v>507</v>
      </c>
      <c r="O69" s="2" t="s">
        <v>121</v>
      </c>
      <c r="P69" s="2" t="s">
        <v>508</v>
      </c>
    </row>
    <row r="70" spans="1:16" x14ac:dyDescent="0.25">
      <c r="A70" s="8"/>
    </row>
    <row r="71" spans="1:16" x14ac:dyDescent="0.25">
      <c r="A71" s="8"/>
    </row>
    <row r="72" spans="1:16" x14ac:dyDescent="0.25">
      <c r="A72" s="8"/>
    </row>
    <row r="73" spans="1:16" x14ac:dyDescent="0.25">
      <c r="A73" s="8"/>
    </row>
    <row r="74" spans="1:16" x14ac:dyDescent="0.25">
      <c r="A74" s="8"/>
    </row>
    <row r="75" spans="1:16" x14ac:dyDescent="0.25">
      <c r="A75" s="8"/>
    </row>
    <row r="76" spans="1:16" x14ac:dyDescent="0.25">
      <c r="A76" s="8"/>
    </row>
  </sheetData>
  <sortState ref="A2:F64">
    <sortCondition ref="F2:F64"/>
    <sortCondition ref="E2:E64"/>
    <sortCondition ref="B2:B64"/>
  </sortState>
  <mergeCells count="28">
    <mergeCell ref="N1:P1"/>
    <mergeCell ref="N35:P36"/>
    <mergeCell ref="H5:K10"/>
    <mergeCell ref="I14:J15"/>
    <mergeCell ref="G16:H17"/>
    <mergeCell ref="I16:J17"/>
    <mergeCell ref="G18:H19"/>
    <mergeCell ref="I18:J19"/>
    <mergeCell ref="K18:L19"/>
    <mergeCell ref="G20:H21"/>
    <mergeCell ref="I20:J25"/>
    <mergeCell ref="K20:L21"/>
    <mergeCell ref="G22:H25"/>
    <mergeCell ref="K22:L23"/>
    <mergeCell ref="K24:L25"/>
    <mergeCell ref="H31:K36"/>
    <mergeCell ref="I40:J41"/>
    <mergeCell ref="G42:H43"/>
    <mergeCell ref="I42:J43"/>
    <mergeCell ref="G44:H45"/>
    <mergeCell ref="I44:J45"/>
    <mergeCell ref="K44:L45"/>
    <mergeCell ref="G46:H47"/>
    <mergeCell ref="I46:J51"/>
    <mergeCell ref="K46:L47"/>
    <mergeCell ref="G48:H51"/>
    <mergeCell ref="K48:L49"/>
    <mergeCell ref="K50:L5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90"/>
  <sheetViews>
    <sheetView topLeftCell="A35" workbookViewId="0">
      <selection activeCell="R67" sqref="R67"/>
    </sheetView>
  </sheetViews>
  <sheetFormatPr baseColWidth="10" defaultRowHeight="12.5" x14ac:dyDescent="0.25"/>
  <cols>
    <col min="7" max="7" width="29.453125" customWidth="1"/>
    <col min="10" max="10" width="24" customWidth="1"/>
    <col min="12" max="12" width="26.6328125" customWidth="1"/>
    <col min="15" max="15" width="17.453125" customWidth="1"/>
  </cols>
  <sheetData>
    <row r="1" spans="1:16" ht="25" x14ac:dyDescent="0.5">
      <c r="A1" t="s">
        <v>466</v>
      </c>
      <c r="B1" s="3" t="s">
        <v>0</v>
      </c>
      <c r="C1" s="3" t="s">
        <v>1</v>
      </c>
      <c r="D1" s="3" t="s">
        <v>2</v>
      </c>
      <c r="E1" s="3" t="s">
        <v>3</v>
      </c>
      <c r="F1" t="s">
        <v>477</v>
      </c>
      <c r="N1" s="30" t="s">
        <v>478</v>
      </c>
      <c r="O1" s="30"/>
      <c r="P1" s="30"/>
    </row>
    <row r="2" spans="1:16" x14ac:dyDescent="0.25">
      <c r="B2" s="4" t="s">
        <v>131</v>
      </c>
      <c r="C2" s="4" t="s">
        <v>129</v>
      </c>
      <c r="D2" s="5">
        <v>38528</v>
      </c>
      <c r="E2" s="4" t="s">
        <v>70</v>
      </c>
      <c r="F2" t="s">
        <v>468</v>
      </c>
      <c r="N2" s="12" t="s">
        <v>466</v>
      </c>
      <c r="O2" s="12" t="s">
        <v>479</v>
      </c>
      <c r="P2" s="12" t="s">
        <v>472</v>
      </c>
    </row>
    <row r="3" spans="1:16" x14ac:dyDescent="0.25">
      <c r="A3">
        <v>26</v>
      </c>
      <c r="B3" s="4" t="s">
        <v>229</v>
      </c>
      <c r="C3" s="4" t="s">
        <v>230</v>
      </c>
      <c r="D3" s="5">
        <v>38505</v>
      </c>
      <c r="E3" s="4" t="s">
        <v>70</v>
      </c>
      <c r="F3" t="s">
        <v>468</v>
      </c>
      <c r="N3" s="12">
        <v>1</v>
      </c>
      <c r="O3" s="12" t="str">
        <f>VLOOKUP(N3,A$2:C$30,2,FALSE)</f>
        <v>NAMRI</v>
      </c>
      <c r="P3" s="12" t="str">
        <f>VLOOKUP(O3,B$2:D$30,2,FALSE)</f>
        <v>Sarah</v>
      </c>
    </row>
    <row r="4" spans="1:16" ht="13" thickBot="1" x14ac:dyDescent="0.3">
      <c r="B4" s="4" t="s">
        <v>343</v>
      </c>
      <c r="C4" s="4" t="s">
        <v>219</v>
      </c>
      <c r="D4" s="5">
        <v>38553</v>
      </c>
      <c r="E4" s="4" t="s">
        <v>70</v>
      </c>
      <c r="F4" t="s">
        <v>468</v>
      </c>
      <c r="N4" s="12">
        <f>N3+1</f>
        <v>2</v>
      </c>
      <c r="O4" s="12" t="s">
        <v>386</v>
      </c>
      <c r="P4" s="12" t="s">
        <v>500</v>
      </c>
    </row>
    <row r="5" spans="1:16" x14ac:dyDescent="0.25">
      <c r="A5">
        <v>12</v>
      </c>
      <c r="B5" s="4" t="s">
        <v>356</v>
      </c>
      <c r="C5" s="4" t="s">
        <v>357</v>
      </c>
      <c r="D5" s="5">
        <v>38616</v>
      </c>
      <c r="E5" s="4" t="s">
        <v>70</v>
      </c>
      <c r="F5" t="s">
        <v>468</v>
      </c>
      <c r="H5" s="32" t="s">
        <v>474</v>
      </c>
      <c r="I5" s="33"/>
      <c r="J5" s="33"/>
      <c r="K5" s="34"/>
      <c r="N5" s="12">
        <f t="shared" ref="N5:N30" si="0">N4+1</f>
        <v>3</v>
      </c>
      <c r="O5" s="12" t="str">
        <f t="shared" ref="O5:O39" si="1">VLOOKUP(N5,A$2:C$30,2,FALSE)</f>
        <v>DEDION</v>
      </c>
      <c r="P5" s="12" t="str">
        <f t="shared" ref="P5:P39" si="2">VLOOKUP(O5,B$2:D$30,2,FALSE)</f>
        <v>Violaine</v>
      </c>
    </row>
    <row r="6" spans="1:16" x14ac:dyDescent="0.25">
      <c r="A6">
        <v>30</v>
      </c>
      <c r="B6" s="4" t="s">
        <v>453</v>
      </c>
      <c r="C6" s="4" t="s">
        <v>107</v>
      </c>
      <c r="D6" s="5">
        <v>38426</v>
      </c>
      <c r="E6" s="4" t="s">
        <v>70</v>
      </c>
      <c r="F6" t="s">
        <v>468</v>
      </c>
      <c r="H6" s="35"/>
      <c r="I6" s="36"/>
      <c r="J6" s="36"/>
      <c r="K6" s="37"/>
      <c r="N6" s="12">
        <f t="shared" si="0"/>
        <v>4</v>
      </c>
      <c r="O6" s="12" t="str">
        <f t="shared" si="1"/>
        <v>FISSON</v>
      </c>
      <c r="P6" s="12" t="str">
        <f t="shared" si="2"/>
        <v>Jade</v>
      </c>
    </row>
    <row r="7" spans="1:16" x14ac:dyDescent="0.25">
      <c r="A7">
        <v>17</v>
      </c>
      <c r="B7" s="4" t="s">
        <v>461</v>
      </c>
      <c r="C7" s="4" t="s">
        <v>462</v>
      </c>
      <c r="D7" s="5">
        <v>38485</v>
      </c>
      <c r="E7" s="4" t="s">
        <v>70</v>
      </c>
      <c r="F7" t="s">
        <v>468</v>
      </c>
      <c r="H7" s="35"/>
      <c r="I7" s="36"/>
      <c r="J7" s="36"/>
      <c r="K7" s="37"/>
      <c r="N7" s="12">
        <f t="shared" si="0"/>
        <v>5</v>
      </c>
      <c r="O7" s="12" t="str">
        <f t="shared" si="1"/>
        <v>JAUZELON</v>
      </c>
      <c r="P7" s="12" t="str">
        <f t="shared" si="2"/>
        <v>Julie</v>
      </c>
    </row>
    <row r="8" spans="1:16" x14ac:dyDescent="0.25">
      <c r="A8">
        <v>21</v>
      </c>
      <c r="B8" s="4" t="s">
        <v>58</v>
      </c>
      <c r="C8" s="4" t="s">
        <v>59</v>
      </c>
      <c r="D8" s="5">
        <v>38590</v>
      </c>
      <c r="E8" s="4" t="s">
        <v>60</v>
      </c>
      <c r="F8" t="s">
        <v>468</v>
      </c>
      <c r="H8" s="35"/>
      <c r="I8" s="36"/>
      <c r="J8" s="36"/>
      <c r="K8" s="37"/>
      <c r="N8" s="12">
        <f t="shared" si="0"/>
        <v>6</v>
      </c>
      <c r="O8" s="12" t="s">
        <v>233</v>
      </c>
      <c r="P8" s="12" t="s">
        <v>501</v>
      </c>
    </row>
    <row r="9" spans="1:16" x14ac:dyDescent="0.25">
      <c r="A9">
        <v>4</v>
      </c>
      <c r="B9" s="4" t="s">
        <v>199</v>
      </c>
      <c r="C9" s="4" t="s">
        <v>200</v>
      </c>
      <c r="D9" s="5">
        <v>38486</v>
      </c>
      <c r="E9" s="4" t="s">
        <v>60</v>
      </c>
      <c r="F9" t="s">
        <v>468</v>
      </c>
      <c r="H9" s="35"/>
      <c r="I9" s="36"/>
      <c r="J9" s="36"/>
      <c r="K9" s="37"/>
      <c r="N9" s="12">
        <f t="shared" si="0"/>
        <v>7</v>
      </c>
      <c r="O9" s="12" t="str">
        <f t="shared" si="1"/>
        <v>PORTIER</v>
      </c>
      <c r="P9" s="12" t="str">
        <f t="shared" si="2"/>
        <v>Laureline</v>
      </c>
    </row>
    <row r="10" spans="1:16" ht="13" thickBot="1" x14ac:dyDescent="0.3">
      <c r="A10">
        <v>25</v>
      </c>
      <c r="B10" s="4" t="s">
        <v>205</v>
      </c>
      <c r="C10" s="4" t="s">
        <v>206</v>
      </c>
      <c r="D10" s="5">
        <v>38540</v>
      </c>
      <c r="E10" s="4" t="s">
        <v>60</v>
      </c>
      <c r="F10" t="s">
        <v>468</v>
      </c>
      <c r="H10" s="38"/>
      <c r="I10" s="39"/>
      <c r="J10" s="39"/>
      <c r="K10" s="40"/>
      <c r="N10" s="12">
        <f t="shared" si="0"/>
        <v>8</v>
      </c>
      <c r="O10" s="12" t="s">
        <v>410</v>
      </c>
      <c r="P10" s="12" t="s">
        <v>502</v>
      </c>
    </row>
    <row r="11" spans="1:16" x14ac:dyDescent="0.25">
      <c r="B11" s="4" t="s">
        <v>248</v>
      </c>
      <c r="C11" s="4" t="s">
        <v>107</v>
      </c>
      <c r="D11" s="5">
        <v>38496</v>
      </c>
      <c r="E11" s="4" t="s">
        <v>60</v>
      </c>
      <c r="F11" t="s">
        <v>468</v>
      </c>
      <c r="N11" s="12">
        <f t="shared" si="0"/>
        <v>9</v>
      </c>
      <c r="O11" s="12" t="str">
        <f t="shared" si="1"/>
        <v>OLYMPIE</v>
      </c>
      <c r="P11" s="12" t="str">
        <f t="shared" si="2"/>
        <v>Raphaëlle</v>
      </c>
    </row>
    <row r="12" spans="1:16" x14ac:dyDescent="0.25">
      <c r="A12">
        <v>14</v>
      </c>
      <c r="B12" s="4" t="s">
        <v>292</v>
      </c>
      <c r="C12" s="4" t="s">
        <v>187</v>
      </c>
      <c r="D12" s="5">
        <v>38713</v>
      </c>
      <c r="E12" s="4" t="s">
        <v>60</v>
      </c>
      <c r="F12" t="s">
        <v>468</v>
      </c>
      <c r="N12" s="12">
        <f t="shared" si="0"/>
        <v>10</v>
      </c>
      <c r="O12" s="12" t="str">
        <f t="shared" si="1"/>
        <v>EL HADRAOUI</v>
      </c>
      <c r="P12" s="12" t="str">
        <f t="shared" si="2"/>
        <v>Doae</v>
      </c>
    </row>
    <row r="13" spans="1:16" ht="13" thickBot="1" x14ac:dyDescent="0.3">
      <c r="A13">
        <v>15</v>
      </c>
      <c r="B13" s="4" t="s">
        <v>311</v>
      </c>
      <c r="C13" s="4" t="s">
        <v>312</v>
      </c>
      <c r="D13" s="5">
        <v>38702</v>
      </c>
      <c r="E13" s="4" t="s">
        <v>60</v>
      </c>
      <c r="F13" t="s">
        <v>468</v>
      </c>
      <c r="N13" s="12">
        <f t="shared" si="0"/>
        <v>11</v>
      </c>
      <c r="O13" s="12" t="s">
        <v>436</v>
      </c>
      <c r="P13" s="12" t="s">
        <v>503</v>
      </c>
    </row>
    <row r="14" spans="1:16" x14ac:dyDescent="0.25">
      <c r="B14" s="4" t="s">
        <v>317</v>
      </c>
      <c r="C14" s="4" t="s">
        <v>133</v>
      </c>
      <c r="D14" s="5">
        <v>38364</v>
      </c>
      <c r="E14" s="4" t="s">
        <v>60</v>
      </c>
      <c r="F14" t="s">
        <v>468</v>
      </c>
      <c r="I14" s="1" t="str">
        <f>VLOOKUP(1,$A$2:$E$39,2,FALSE)</f>
        <v>NAMRI</v>
      </c>
      <c r="J14" s="13"/>
      <c r="N14" s="12">
        <f t="shared" si="0"/>
        <v>12</v>
      </c>
      <c r="O14" s="12" t="str">
        <f t="shared" si="1"/>
        <v xml:space="preserve">MEZILLE </v>
      </c>
      <c r="P14" s="12" t="str">
        <f t="shared" si="2"/>
        <v>Alixia</v>
      </c>
    </row>
    <row r="15" spans="1:16" ht="13" thickBot="1" x14ac:dyDescent="0.3">
      <c r="A15">
        <v>13</v>
      </c>
      <c r="B15" s="4" t="s">
        <v>328</v>
      </c>
      <c r="C15" s="4" t="s">
        <v>329</v>
      </c>
      <c r="D15" s="5">
        <v>38568</v>
      </c>
      <c r="E15" s="4" t="s">
        <v>60</v>
      </c>
      <c r="F15" t="s">
        <v>468</v>
      </c>
      <c r="I15" s="14"/>
      <c r="J15" s="15"/>
      <c r="N15" s="12">
        <f t="shared" si="0"/>
        <v>13</v>
      </c>
      <c r="O15" s="12" t="str">
        <f t="shared" si="1"/>
        <v>MAGNANON</v>
      </c>
      <c r="P15" s="12" t="str">
        <f t="shared" si="2"/>
        <v>Julianne</v>
      </c>
    </row>
    <row r="16" spans="1:16" x14ac:dyDescent="0.25">
      <c r="A16">
        <v>16</v>
      </c>
      <c r="B16" s="4" t="s">
        <v>349</v>
      </c>
      <c r="C16" s="4" t="s">
        <v>123</v>
      </c>
      <c r="D16" s="5">
        <v>38471</v>
      </c>
      <c r="E16" s="4" t="s">
        <v>60</v>
      </c>
      <c r="F16" t="s">
        <v>468</v>
      </c>
      <c r="G16" s="1" t="str">
        <f>VLOOKUP(2,$A$2:$E$39,2,FALSE)</f>
        <v xml:space="preserve">PELTIER </v>
      </c>
      <c r="H16" s="27"/>
      <c r="I16" s="14" t="str">
        <f>VLOOKUP(1,$A$2:$E$39,3,FALSE)</f>
        <v>Sarah</v>
      </c>
      <c r="J16" s="15"/>
      <c r="N16" s="12">
        <f t="shared" si="0"/>
        <v>14</v>
      </c>
      <c r="O16" s="12" t="str">
        <f t="shared" si="1"/>
        <v>KOUTAT</v>
      </c>
      <c r="P16" s="12" t="str">
        <f t="shared" si="2"/>
        <v>Yasmine</v>
      </c>
    </row>
    <row r="17" spans="1:16" ht="13" thickBot="1" x14ac:dyDescent="0.3">
      <c r="A17">
        <v>9</v>
      </c>
      <c r="B17" s="4" t="s">
        <v>372</v>
      </c>
      <c r="C17" s="4" t="s">
        <v>373</v>
      </c>
      <c r="D17" s="5">
        <v>38530</v>
      </c>
      <c r="E17" s="4" t="s">
        <v>60</v>
      </c>
      <c r="F17" t="s">
        <v>468</v>
      </c>
      <c r="G17" s="14"/>
      <c r="H17" s="28"/>
      <c r="I17" s="14"/>
      <c r="J17" s="15"/>
      <c r="N17" s="12">
        <f t="shared" si="0"/>
        <v>15</v>
      </c>
      <c r="O17" s="12" t="str">
        <f t="shared" si="1"/>
        <v>LEFEUVRE</v>
      </c>
      <c r="P17" s="12" t="str">
        <f t="shared" si="2"/>
        <v>Eugénie</v>
      </c>
    </row>
    <row r="18" spans="1:16" x14ac:dyDescent="0.25">
      <c r="B18" s="4" t="s">
        <v>388</v>
      </c>
      <c r="C18" s="4" t="s">
        <v>389</v>
      </c>
      <c r="D18" s="5">
        <v>38414</v>
      </c>
      <c r="E18" s="4" t="s">
        <v>60</v>
      </c>
      <c r="F18" t="s">
        <v>468</v>
      </c>
      <c r="G18" s="14" t="str">
        <f>VLOOKUP(2,$A$2:$E$39,3,FALSE)</f>
        <v>Isaure</v>
      </c>
      <c r="H18" s="28"/>
      <c r="I18" s="14" t="str">
        <f>VLOOKUP(1,$A$2:$E$39,5,FALSE)</f>
        <v>4EME1</v>
      </c>
      <c r="J18" s="28"/>
      <c r="K18" s="1" t="str">
        <f>VLOOKUP(3,$A$2:$E$39,2,FALSE)</f>
        <v>DEDION</v>
      </c>
      <c r="L18" s="13"/>
      <c r="N18" s="12">
        <f t="shared" si="0"/>
        <v>16</v>
      </c>
      <c r="O18" s="12" t="str">
        <f t="shared" si="1"/>
        <v>MELIOLI</v>
      </c>
      <c r="P18" s="12" t="str">
        <f t="shared" si="2"/>
        <v>Manon</v>
      </c>
    </row>
    <row r="19" spans="1:16" ht="13" thickBot="1" x14ac:dyDescent="0.3">
      <c r="A19">
        <v>7</v>
      </c>
      <c r="B19" s="4" t="s">
        <v>399</v>
      </c>
      <c r="C19" s="4" t="s">
        <v>400</v>
      </c>
      <c r="D19" s="5">
        <v>38441</v>
      </c>
      <c r="E19" s="4" t="s">
        <v>60</v>
      </c>
      <c r="F19" t="s">
        <v>468</v>
      </c>
      <c r="G19" s="14"/>
      <c r="H19" s="28"/>
      <c r="I19" s="16"/>
      <c r="J19" s="29"/>
      <c r="K19" s="14"/>
      <c r="L19" s="15"/>
      <c r="N19" s="12">
        <f t="shared" si="0"/>
        <v>17</v>
      </c>
      <c r="O19" s="12" t="str">
        <f t="shared" si="1"/>
        <v>WATTEAU</v>
      </c>
      <c r="P19" s="12" t="str">
        <f t="shared" si="2"/>
        <v>Chloée</v>
      </c>
    </row>
    <row r="20" spans="1:16" ht="13" customHeight="1" x14ac:dyDescent="0.25">
      <c r="A20">
        <v>29</v>
      </c>
      <c r="B20" s="4" t="s">
        <v>455</v>
      </c>
      <c r="C20" s="4" t="s">
        <v>123</v>
      </c>
      <c r="D20" s="5">
        <v>38448</v>
      </c>
      <c r="E20" s="4" t="s">
        <v>60</v>
      </c>
      <c r="F20" t="s">
        <v>468</v>
      </c>
      <c r="G20" s="14" t="str">
        <f>VLOOKUP(2,$A$2:$E$39,5,FALSE)</f>
        <v>4EME1</v>
      </c>
      <c r="H20" s="15"/>
      <c r="I20" s="18">
        <v>1</v>
      </c>
      <c r="J20" s="18"/>
      <c r="K20" s="14" t="str">
        <f>VLOOKUP(3,$A$2:$E$39,3,FALSE)</f>
        <v>Violaine</v>
      </c>
      <c r="L20" s="15"/>
      <c r="N20" s="12">
        <f t="shared" si="0"/>
        <v>18</v>
      </c>
      <c r="O20" s="12" t="str">
        <f t="shared" si="1"/>
        <v>BERGUER</v>
      </c>
      <c r="P20" s="12" t="str">
        <f t="shared" si="2"/>
        <v>Camille</v>
      </c>
    </row>
    <row r="21" spans="1:16" ht="14" customHeight="1" thickBot="1" x14ac:dyDescent="0.3">
      <c r="B21" s="4" t="s">
        <v>7</v>
      </c>
      <c r="C21" s="4" t="s">
        <v>8</v>
      </c>
      <c r="D21" s="5">
        <v>38538</v>
      </c>
      <c r="E21" s="4" t="s">
        <v>9</v>
      </c>
      <c r="F21" t="s">
        <v>468</v>
      </c>
      <c r="G21" s="16"/>
      <c r="H21" s="17"/>
      <c r="I21" s="18"/>
      <c r="J21" s="18"/>
      <c r="K21" s="14"/>
      <c r="L21" s="15"/>
      <c r="N21" s="12">
        <f t="shared" si="0"/>
        <v>19</v>
      </c>
      <c r="O21" s="12" t="s">
        <v>408</v>
      </c>
      <c r="P21" s="12" t="s">
        <v>504</v>
      </c>
    </row>
    <row r="22" spans="1:16" ht="13" customHeight="1" x14ac:dyDescent="0.25">
      <c r="A22">
        <v>18</v>
      </c>
      <c r="B22" s="4" t="s">
        <v>54</v>
      </c>
      <c r="C22" s="4" t="s">
        <v>40</v>
      </c>
      <c r="D22" s="5">
        <v>38495</v>
      </c>
      <c r="E22" s="4" t="s">
        <v>9</v>
      </c>
      <c r="F22" t="s">
        <v>468</v>
      </c>
      <c r="G22" s="23">
        <v>2</v>
      </c>
      <c r="H22" s="24"/>
      <c r="I22" s="19"/>
      <c r="J22" s="18"/>
      <c r="K22" s="14" t="str">
        <f>VLOOKUP(3,$A$2:$E$39,5,FALSE)</f>
        <v>4EME1</v>
      </c>
      <c r="L22" s="15"/>
      <c r="N22" s="12">
        <f t="shared" si="0"/>
        <v>20</v>
      </c>
      <c r="O22" s="12" t="s">
        <v>374</v>
      </c>
      <c r="P22" s="12" t="s">
        <v>482</v>
      </c>
    </row>
    <row r="23" spans="1:16" ht="14" customHeight="1" thickBot="1" x14ac:dyDescent="0.3">
      <c r="A23">
        <v>3</v>
      </c>
      <c r="B23" s="4" t="s">
        <v>142</v>
      </c>
      <c r="C23" s="4" t="s">
        <v>143</v>
      </c>
      <c r="D23" s="5">
        <v>38557</v>
      </c>
      <c r="E23" s="4" t="s">
        <v>9</v>
      </c>
      <c r="F23" t="s">
        <v>468</v>
      </c>
      <c r="G23" s="23"/>
      <c r="H23" s="24"/>
      <c r="I23" s="19"/>
      <c r="J23" s="18"/>
      <c r="K23" s="16"/>
      <c r="L23" s="17"/>
      <c r="N23" s="12">
        <f t="shared" si="0"/>
        <v>21</v>
      </c>
      <c r="O23" s="12" t="str">
        <f t="shared" si="1"/>
        <v>BERTRAND</v>
      </c>
      <c r="P23" s="12" t="str">
        <f t="shared" si="2"/>
        <v>Jeanne</v>
      </c>
    </row>
    <row r="24" spans="1:16" ht="13" customHeight="1" x14ac:dyDescent="0.25">
      <c r="A24">
        <v>10</v>
      </c>
      <c r="B24" s="4" t="s">
        <v>182</v>
      </c>
      <c r="C24" s="4" t="s">
        <v>183</v>
      </c>
      <c r="D24" s="5">
        <v>38487</v>
      </c>
      <c r="E24" s="4" t="s">
        <v>9</v>
      </c>
      <c r="F24" t="s">
        <v>468</v>
      </c>
      <c r="G24" s="23"/>
      <c r="H24" s="24"/>
      <c r="I24" s="19"/>
      <c r="J24" s="20"/>
      <c r="K24" s="25">
        <v>3</v>
      </c>
      <c r="L24" s="26"/>
      <c r="N24" s="12">
        <f t="shared" si="0"/>
        <v>22</v>
      </c>
      <c r="O24" s="12" t="str">
        <f t="shared" si="1"/>
        <v>HAIMON</v>
      </c>
      <c r="P24" s="12" t="str">
        <f t="shared" si="2"/>
        <v>Elsa</v>
      </c>
    </row>
    <row r="25" spans="1:16" ht="14" customHeight="1" thickBot="1" x14ac:dyDescent="0.3">
      <c r="A25">
        <v>24</v>
      </c>
      <c r="B25" s="4" t="s">
        <v>212</v>
      </c>
      <c r="C25" s="4" t="s">
        <v>213</v>
      </c>
      <c r="D25" s="5">
        <v>38575</v>
      </c>
      <c r="E25" s="4" t="s">
        <v>9</v>
      </c>
      <c r="F25" t="s">
        <v>468</v>
      </c>
      <c r="G25" s="23"/>
      <c r="H25" s="24"/>
      <c r="I25" s="21"/>
      <c r="J25" s="22"/>
      <c r="K25" s="25"/>
      <c r="L25" s="26"/>
      <c r="N25" s="12">
        <f t="shared" si="0"/>
        <v>23</v>
      </c>
      <c r="O25" s="12" t="str">
        <f t="shared" si="1"/>
        <v>MEUNIER</v>
      </c>
      <c r="P25" s="12" t="str">
        <f t="shared" si="2"/>
        <v>Iléane</v>
      </c>
    </row>
    <row r="26" spans="1:16" ht="13" customHeight="1" x14ac:dyDescent="0.25">
      <c r="A26">
        <v>22</v>
      </c>
      <c r="B26" s="4" t="s">
        <v>261</v>
      </c>
      <c r="C26" s="4" t="s">
        <v>262</v>
      </c>
      <c r="D26" s="5">
        <v>38681</v>
      </c>
      <c r="E26" s="4" t="s">
        <v>9</v>
      </c>
      <c r="F26" t="s">
        <v>468</v>
      </c>
      <c r="N26" s="12">
        <f t="shared" si="0"/>
        <v>24</v>
      </c>
      <c r="O26" s="12" t="str">
        <f t="shared" si="1"/>
        <v xml:space="preserve">GARRIOU--THIAVILLE </v>
      </c>
      <c r="P26" s="12" t="str">
        <f t="shared" si="2"/>
        <v>Chanelle</v>
      </c>
    </row>
    <row r="27" spans="1:16" ht="13" customHeight="1" x14ac:dyDescent="0.25">
      <c r="A27">
        <v>27</v>
      </c>
      <c r="B27" s="4" t="s">
        <v>274</v>
      </c>
      <c r="C27" s="4" t="s">
        <v>234</v>
      </c>
      <c r="D27" s="5">
        <v>38628</v>
      </c>
      <c r="E27" s="4" t="s">
        <v>9</v>
      </c>
      <c r="F27" t="s">
        <v>468</v>
      </c>
      <c r="N27" s="12">
        <f t="shared" si="0"/>
        <v>25</v>
      </c>
      <c r="O27" s="12" t="str">
        <f t="shared" si="1"/>
        <v>GAILLARD--JACQUES</v>
      </c>
      <c r="P27" s="12" t="str">
        <f t="shared" si="2"/>
        <v>Mélanye</v>
      </c>
    </row>
    <row r="28" spans="1:16" ht="13" customHeight="1" x14ac:dyDescent="0.25">
      <c r="A28">
        <v>5</v>
      </c>
      <c r="B28" s="4" t="s">
        <v>275</v>
      </c>
      <c r="C28" s="4" t="s">
        <v>219</v>
      </c>
      <c r="D28" s="5">
        <v>38442</v>
      </c>
      <c r="E28" s="4" t="s">
        <v>9</v>
      </c>
      <c r="F28" t="s">
        <v>468</v>
      </c>
      <c r="N28" s="12">
        <f t="shared" si="0"/>
        <v>26</v>
      </c>
      <c r="O28" s="12" t="str">
        <f t="shared" si="1"/>
        <v>GILBERT</v>
      </c>
      <c r="P28" s="12" t="str">
        <f t="shared" si="2"/>
        <v>Maëlys</v>
      </c>
    </row>
    <row r="29" spans="1:16" ht="13" customHeight="1" x14ac:dyDescent="0.25">
      <c r="A29">
        <v>23</v>
      </c>
      <c r="B29" s="4" t="s">
        <v>354</v>
      </c>
      <c r="C29" s="4" t="s">
        <v>355</v>
      </c>
      <c r="D29" s="5">
        <v>38506</v>
      </c>
      <c r="E29" s="4" t="s">
        <v>9</v>
      </c>
      <c r="F29" t="s">
        <v>468</v>
      </c>
      <c r="N29" s="12">
        <f t="shared" si="0"/>
        <v>27</v>
      </c>
      <c r="O29" s="12" t="str">
        <f t="shared" si="1"/>
        <v>JAMET</v>
      </c>
      <c r="P29" s="12" t="str">
        <f t="shared" si="2"/>
        <v>Noémie</v>
      </c>
    </row>
    <row r="30" spans="1:16" ht="13" customHeight="1" thickBot="1" x14ac:dyDescent="0.3">
      <c r="A30">
        <v>1</v>
      </c>
      <c r="B30" s="4" t="s">
        <v>364</v>
      </c>
      <c r="C30" s="4" t="s">
        <v>47</v>
      </c>
      <c r="D30" s="5">
        <v>38631</v>
      </c>
      <c r="E30" s="4" t="s">
        <v>9</v>
      </c>
      <c r="F30" t="s">
        <v>468</v>
      </c>
      <c r="N30" s="12">
        <f t="shared" si="0"/>
        <v>28</v>
      </c>
      <c r="O30" s="12" t="s">
        <v>167</v>
      </c>
      <c r="P30" s="12" t="s">
        <v>505</v>
      </c>
    </row>
    <row r="31" spans="1:16" ht="14" customHeight="1" x14ac:dyDescent="0.25">
      <c r="A31">
        <v>20</v>
      </c>
      <c r="B31" s="4" t="s">
        <v>374</v>
      </c>
      <c r="C31" s="4" t="s">
        <v>123</v>
      </c>
      <c r="D31" s="5">
        <v>38504</v>
      </c>
      <c r="E31" s="4" t="s">
        <v>9</v>
      </c>
      <c r="F31" t="s">
        <v>468</v>
      </c>
      <c r="H31" s="41" t="s">
        <v>473</v>
      </c>
      <c r="I31" s="42"/>
      <c r="J31" s="42"/>
      <c r="K31" s="43"/>
      <c r="N31" s="12">
        <f>N30+1</f>
        <v>29</v>
      </c>
      <c r="O31" s="12" t="str">
        <f t="shared" si="1"/>
        <v>VELVENDRON</v>
      </c>
      <c r="P31" s="12" t="str">
        <f t="shared" si="2"/>
        <v>Manon</v>
      </c>
    </row>
    <row r="32" spans="1:16" x14ac:dyDescent="0.25">
      <c r="A32">
        <v>2</v>
      </c>
      <c r="B32" s="4" t="s">
        <v>384</v>
      </c>
      <c r="C32" s="4" t="s">
        <v>385</v>
      </c>
      <c r="D32" s="5">
        <v>38393</v>
      </c>
      <c r="E32" s="4" t="s">
        <v>9</v>
      </c>
      <c r="F32" t="s">
        <v>468</v>
      </c>
      <c r="H32" s="44"/>
      <c r="I32" s="45"/>
      <c r="J32" s="45"/>
      <c r="K32" s="46"/>
      <c r="N32" s="12">
        <f t="shared" ref="N32:N39" si="3">N31+1</f>
        <v>30</v>
      </c>
      <c r="O32" s="12" t="str">
        <f t="shared" si="1"/>
        <v>VAUQUELIN</v>
      </c>
      <c r="P32" s="12" t="str">
        <f t="shared" si="2"/>
        <v>Lilou</v>
      </c>
    </row>
    <row r="33" spans="1:16" x14ac:dyDescent="0.25">
      <c r="A33">
        <v>19</v>
      </c>
      <c r="B33" s="4" t="s">
        <v>408</v>
      </c>
      <c r="C33" s="4" t="s">
        <v>409</v>
      </c>
      <c r="D33" s="5">
        <v>38596</v>
      </c>
      <c r="E33" s="4" t="s">
        <v>9</v>
      </c>
      <c r="F33" t="s">
        <v>468</v>
      </c>
      <c r="H33" s="44"/>
      <c r="I33" s="45"/>
      <c r="J33" s="45"/>
      <c r="K33" s="46"/>
      <c r="N33" s="12">
        <f t="shared" si="3"/>
        <v>31</v>
      </c>
      <c r="O33" s="12" t="s">
        <v>7</v>
      </c>
      <c r="P33" s="12" t="str">
        <f t="shared" si="2"/>
        <v>Joyce</v>
      </c>
    </row>
    <row r="34" spans="1:16" x14ac:dyDescent="0.25">
      <c r="A34">
        <v>11</v>
      </c>
      <c r="B34" s="4" t="s">
        <v>436</v>
      </c>
      <c r="C34" s="4" t="s">
        <v>98</v>
      </c>
      <c r="D34" s="5">
        <v>38457</v>
      </c>
      <c r="E34" s="4" t="s">
        <v>9</v>
      </c>
      <c r="F34" t="s">
        <v>468</v>
      </c>
      <c r="H34" s="44"/>
      <c r="I34" s="45"/>
      <c r="J34" s="45"/>
      <c r="K34" s="46"/>
      <c r="N34" s="12">
        <f t="shared" si="3"/>
        <v>32</v>
      </c>
      <c r="O34" s="12" t="e">
        <f t="shared" si="1"/>
        <v>#N/A</v>
      </c>
      <c r="P34" s="12" t="e">
        <f t="shared" si="2"/>
        <v>#N/A</v>
      </c>
    </row>
    <row r="35" spans="1:16" x14ac:dyDescent="0.25">
      <c r="B35" s="4" t="s">
        <v>452</v>
      </c>
      <c r="C35" s="4" t="s">
        <v>53</v>
      </c>
      <c r="D35" s="5">
        <v>38646</v>
      </c>
      <c r="E35" s="4" t="s">
        <v>9</v>
      </c>
      <c r="F35" t="s">
        <v>468</v>
      </c>
      <c r="H35" s="44"/>
      <c r="I35" s="45"/>
      <c r="J35" s="45"/>
      <c r="K35" s="46"/>
      <c r="N35" s="12">
        <f t="shared" si="3"/>
        <v>33</v>
      </c>
      <c r="O35" s="12" t="e">
        <f t="shared" si="1"/>
        <v>#N/A</v>
      </c>
      <c r="P35" s="12" t="e">
        <f t="shared" si="2"/>
        <v>#N/A</v>
      </c>
    </row>
    <row r="36" spans="1:16" ht="13" thickBot="1" x14ac:dyDescent="0.3">
      <c r="A36">
        <v>8</v>
      </c>
      <c r="B36" s="4" t="s">
        <v>410</v>
      </c>
      <c r="C36" s="4" t="s">
        <v>411</v>
      </c>
      <c r="D36" s="5">
        <v>38612</v>
      </c>
      <c r="E36" s="4" t="s">
        <v>25</v>
      </c>
      <c r="F36" t="s">
        <v>468</v>
      </c>
      <c r="H36" s="47"/>
      <c r="I36" s="48"/>
      <c r="J36" s="48"/>
      <c r="K36" s="49"/>
      <c r="N36" s="12">
        <f t="shared" si="3"/>
        <v>34</v>
      </c>
      <c r="O36" s="12" t="e">
        <f t="shared" si="1"/>
        <v>#N/A</v>
      </c>
      <c r="P36" s="12" t="e">
        <f t="shared" si="2"/>
        <v>#N/A</v>
      </c>
    </row>
    <row r="37" spans="1:16" x14ac:dyDescent="0.25">
      <c r="B37" s="4" t="s">
        <v>4</v>
      </c>
      <c r="C37" s="4" t="s">
        <v>5</v>
      </c>
      <c r="D37" s="5">
        <v>38687</v>
      </c>
      <c r="E37" s="4" t="s">
        <v>6</v>
      </c>
      <c r="F37" t="s">
        <v>468</v>
      </c>
      <c r="N37" s="12">
        <f t="shared" si="3"/>
        <v>35</v>
      </c>
      <c r="O37" s="12" t="e">
        <f t="shared" si="1"/>
        <v>#N/A</v>
      </c>
      <c r="P37" s="12" t="e">
        <f t="shared" si="2"/>
        <v>#N/A</v>
      </c>
    </row>
    <row r="38" spans="1:16" x14ac:dyDescent="0.25">
      <c r="B38" s="4" t="s">
        <v>45</v>
      </c>
      <c r="C38" s="4" t="s">
        <v>46</v>
      </c>
      <c r="D38" s="5">
        <v>38688</v>
      </c>
      <c r="E38" s="4" t="s">
        <v>6</v>
      </c>
      <c r="F38" t="s">
        <v>468</v>
      </c>
      <c r="N38" s="12">
        <f t="shared" si="3"/>
        <v>36</v>
      </c>
      <c r="O38" s="12" t="e">
        <f t="shared" si="1"/>
        <v>#N/A</v>
      </c>
      <c r="P38" s="12" t="e">
        <f t="shared" si="2"/>
        <v>#N/A</v>
      </c>
    </row>
    <row r="39" spans="1:16" ht="13" thickBot="1" x14ac:dyDescent="0.3">
      <c r="A39">
        <v>6</v>
      </c>
      <c r="B39" s="4" t="s">
        <v>233</v>
      </c>
      <c r="C39" s="4" t="s">
        <v>42</v>
      </c>
      <c r="D39" s="5">
        <v>38619</v>
      </c>
      <c r="E39" s="4" t="s">
        <v>6</v>
      </c>
      <c r="F39" t="s">
        <v>468</v>
      </c>
      <c r="N39" s="12">
        <f t="shared" si="3"/>
        <v>37</v>
      </c>
      <c r="O39" s="12" t="e">
        <f t="shared" si="1"/>
        <v>#N/A</v>
      </c>
      <c r="P39" s="12" t="e">
        <f t="shared" si="2"/>
        <v>#N/A</v>
      </c>
    </row>
    <row r="40" spans="1:16" x14ac:dyDescent="0.25">
      <c r="A40">
        <v>24</v>
      </c>
      <c r="B40" s="4" t="s">
        <v>196</v>
      </c>
      <c r="C40" s="4" t="s">
        <v>198</v>
      </c>
      <c r="D40" s="5">
        <v>38565</v>
      </c>
      <c r="E40" s="4" t="s">
        <v>28</v>
      </c>
      <c r="F40" t="s">
        <v>469</v>
      </c>
      <c r="I40" s="1" t="str">
        <f>VLOOKUP(1,$A$40:$E$75,2,FALSE)</f>
        <v>BOURGEOIS</v>
      </c>
      <c r="J40" s="13"/>
    </row>
    <row r="41" spans="1:16" ht="13" thickBot="1" x14ac:dyDescent="0.3">
      <c r="A41">
        <v>5</v>
      </c>
      <c r="B41" s="4" t="s">
        <v>68</v>
      </c>
      <c r="C41" s="4" t="s">
        <v>69</v>
      </c>
      <c r="D41" s="5">
        <v>38535</v>
      </c>
      <c r="E41" s="4" t="s">
        <v>70</v>
      </c>
      <c r="F41" t="s">
        <v>469</v>
      </c>
      <c r="I41" s="14"/>
      <c r="J41" s="15"/>
    </row>
    <row r="42" spans="1:16" x14ac:dyDescent="0.25">
      <c r="A42">
        <v>27</v>
      </c>
      <c r="B42" s="4" t="s">
        <v>146</v>
      </c>
      <c r="C42" s="4" t="s">
        <v>147</v>
      </c>
      <c r="D42" s="5">
        <v>38646</v>
      </c>
      <c r="E42" s="4" t="s">
        <v>70</v>
      </c>
      <c r="F42" t="s">
        <v>469</v>
      </c>
      <c r="G42" s="1" t="str">
        <f>VLOOKUP(2,$A$40:$E$75,2,FALSE)</f>
        <v>DENIS</v>
      </c>
      <c r="H42" s="27"/>
      <c r="I42" s="14" t="str">
        <f>VLOOKUP(1,$A$40:$E$75,3,FALSE)</f>
        <v>Théo</v>
      </c>
      <c r="J42" s="15"/>
    </row>
    <row r="43" spans="1:16" ht="13" thickBot="1" x14ac:dyDescent="0.3">
      <c r="A43">
        <v>28</v>
      </c>
      <c r="B43" s="4" t="s">
        <v>423</v>
      </c>
      <c r="C43" s="4" t="s">
        <v>424</v>
      </c>
      <c r="D43" s="5">
        <v>38571</v>
      </c>
      <c r="E43" s="4" t="s">
        <v>70</v>
      </c>
      <c r="F43" t="s">
        <v>469</v>
      </c>
      <c r="G43" s="14"/>
      <c r="H43" s="28"/>
      <c r="I43" s="14"/>
      <c r="J43" s="15"/>
      <c r="N43" s="31" t="s">
        <v>480</v>
      </c>
      <c r="O43" s="31"/>
      <c r="P43" s="31"/>
    </row>
    <row r="44" spans="1:16" x14ac:dyDescent="0.25">
      <c r="A44">
        <v>1</v>
      </c>
      <c r="B44" s="4" t="s">
        <v>87</v>
      </c>
      <c r="C44" s="4" t="s">
        <v>36</v>
      </c>
      <c r="D44" s="5">
        <v>38669</v>
      </c>
      <c r="E44" s="4" t="s">
        <v>60</v>
      </c>
      <c r="F44" t="s">
        <v>469</v>
      </c>
      <c r="G44" s="14" t="str">
        <f>VLOOKUP(2,$A$40:$E$75,3,FALSE)</f>
        <v>Mathias</v>
      </c>
      <c r="H44" s="28"/>
      <c r="I44" s="14" t="str">
        <f>VLOOKUP(1,$A$40:$E$75,5,FALSE)</f>
        <v>4EME 3</v>
      </c>
      <c r="J44" s="28"/>
      <c r="K44" s="1" t="str">
        <f>VLOOKUP(3,$A$40:$E$75,2,FALSE)</f>
        <v>CHAMBONNEAU</v>
      </c>
      <c r="L44" s="13"/>
      <c r="N44" s="31"/>
      <c r="O44" s="31"/>
      <c r="P44" s="31"/>
    </row>
    <row r="45" spans="1:16" ht="13" thickBot="1" x14ac:dyDescent="0.3">
      <c r="A45">
        <v>3</v>
      </c>
      <c r="B45" s="4" t="s">
        <v>103</v>
      </c>
      <c r="C45" s="4" t="s">
        <v>104</v>
      </c>
      <c r="D45" s="5">
        <v>38593</v>
      </c>
      <c r="E45" s="4" t="s">
        <v>60</v>
      </c>
      <c r="F45" t="s">
        <v>469</v>
      </c>
      <c r="G45" s="14"/>
      <c r="H45" s="28"/>
      <c r="I45" s="16"/>
      <c r="J45" s="29"/>
      <c r="K45" s="14"/>
      <c r="L45" s="15"/>
      <c r="N45" s="12"/>
      <c r="O45" s="12"/>
      <c r="P45" s="12"/>
    </row>
    <row r="46" spans="1:16" x14ac:dyDescent="0.25">
      <c r="B46" s="4" t="s">
        <v>132</v>
      </c>
      <c r="C46" s="4" t="s">
        <v>133</v>
      </c>
      <c r="D46" s="5">
        <v>38481</v>
      </c>
      <c r="E46" s="4" t="s">
        <v>60</v>
      </c>
      <c r="F46" t="s">
        <v>469</v>
      </c>
      <c r="G46" s="14" t="str">
        <f>VLOOKUP(2,$A$40:$E$75,5,FALSE)</f>
        <v>4EME 3</v>
      </c>
      <c r="H46" s="15"/>
      <c r="I46" s="18">
        <v>1</v>
      </c>
      <c r="J46" s="18"/>
      <c r="K46" s="14" t="str">
        <f>VLOOKUP(3,$A$40:$E$75,3,FALSE)</f>
        <v>Corentin</v>
      </c>
      <c r="L46" s="15"/>
      <c r="N46" s="12" t="s">
        <v>466</v>
      </c>
      <c r="O46" s="12" t="s">
        <v>479</v>
      </c>
      <c r="P46" s="12" t="s">
        <v>472</v>
      </c>
    </row>
    <row r="47" spans="1:16" ht="13" thickBot="1" x14ac:dyDescent="0.3">
      <c r="A47">
        <v>13</v>
      </c>
      <c r="B47" s="4" t="s">
        <v>158</v>
      </c>
      <c r="C47" s="4" t="s">
        <v>159</v>
      </c>
      <c r="D47" s="5">
        <v>38627</v>
      </c>
      <c r="E47" s="4" t="s">
        <v>60</v>
      </c>
      <c r="F47" t="s">
        <v>469</v>
      </c>
      <c r="G47" s="16"/>
      <c r="H47" s="17"/>
      <c r="I47" s="18"/>
      <c r="J47" s="18"/>
      <c r="K47" s="14"/>
      <c r="L47" s="15"/>
      <c r="N47" s="12">
        <v>1</v>
      </c>
      <c r="O47" s="12" t="str">
        <f>VLOOKUP(N47,A$40:C$75,2,FALSE)</f>
        <v>BOURGEOIS</v>
      </c>
      <c r="P47" s="12" t="str">
        <f>VLOOKUP(O47,B$40:D$74,2,FALSE)</f>
        <v>Théo</v>
      </c>
    </row>
    <row r="48" spans="1:16" x14ac:dyDescent="0.25">
      <c r="A48">
        <v>2</v>
      </c>
      <c r="B48" s="4" t="s">
        <v>154</v>
      </c>
      <c r="C48" s="4" t="s">
        <v>155</v>
      </c>
      <c r="D48" s="5">
        <v>38632</v>
      </c>
      <c r="E48" s="4" t="s">
        <v>60</v>
      </c>
      <c r="F48" t="s">
        <v>469</v>
      </c>
      <c r="G48" s="23">
        <v>2</v>
      </c>
      <c r="H48" s="24"/>
      <c r="I48" s="19"/>
      <c r="J48" s="18"/>
      <c r="K48" s="14" t="str">
        <f>VLOOKUP(3,$A$40:$E$75,5,FALSE)</f>
        <v>4EME 3</v>
      </c>
      <c r="L48" s="15"/>
      <c r="N48" s="12">
        <f>N47+1</f>
        <v>2</v>
      </c>
      <c r="O48" s="12" t="str">
        <f t="shared" ref="O48:O75" si="4">VLOOKUP(N48,A$40:C$75,2,FALSE)</f>
        <v>DENIS</v>
      </c>
      <c r="P48" s="12" t="str">
        <f t="shared" ref="P48:P75" si="5">VLOOKUP(O48,B$40:D$74,2,FALSE)</f>
        <v>Mathias</v>
      </c>
    </row>
    <row r="49" spans="1:16" ht="13" thickBot="1" x14ac:dyDescent="0.3">
      <c r="A49">
        <v>19</v>
      </c>
      <c r="B49" s="4" t="s">
        <v>164</v>
      </c>
      <c r="C49" s="4" t="s">
        <v>166</v>
      </c>
      <c r="D49" s="5">
        <v>38404</v>
      </c>
      <c r="E49" s="4" t="s">
        <v>60</v>
      </c>
      <c r="F49" t="s">
        <v>469</v>
      </c>
      <c r="G49" s="23"/>
      <c r="H49" s="24"/>
      <c r="I49" s="19"/>
      <c r="J49" s="18"/>
      <c r="K49" s="16"/>
      <c r="L49" s="17"/>
      <c r="N49" s="12">
        <f t="shared" ref="N49:N74" si="6">N48+1</f>
        <v>3</v>
      </c>
      <c r="O49" s="12" t="str">
        <f t="shared" si="4"/>
        <v>CHAMBONNEAU</v>
      </c>
      <c r="P49" s="12" t="str">
        <f t="shared" si="5"/>
        <v>Corentin</v>
      </c>
    </row>
    <row r="50" spans="1:16" x14ac:dyDescent="0.25">
      <c r="B50" s="4" t="s">
        <v>167</v>
      </c>
      <c r="C50" s="4" t="s">
        <v>168</v>
      </c>
      <c r="D50" s="5">
        <v>38429</v>
      </c>
      <c r="E50" s="4" t="s">
        <v>60</v>
      </c>
      <c r="F50" t="s">
        <v>468</v>
      </c>
      <c r="G50" s="23"/>
      <c r="H50" s="24"/>
      <c r="I50" s="19"/>
      <c r="J50" s="20"/>
      <c r="K50" s="25">
        <v>3</v>
      </c>
      <c r="L50" s="26"/>
      <c r="N50" s="12">
        <f t="shared" si="6"/>
        <v>4</v>
      </c>
      <c r="O50" s="12" t="str">
        <f t="shared" si="4"/>
        <v>LEITE</v>
      </c>
      <c r="P50" s="12" t="str">
        <f t="shared" si="5"/>
        <v>Tobias</v>
      </c>
    </row>
    <row r="51" spans="1:16" ht="13" thickBot="1" x14ac:dyDescent="0.3">
      <c r="A51">
        <v>25</v>
      </c>
      <c r="B51" s="4" t="s">
        <v>192</v>
      </c>
      <c r="C51" s="4" t="s">
        <v>84</v>
      </c>
      <c r="D51" s="5">
        <v>38499</v>
      </c>
      <c r="E51" s="4" t="s">
        <v>60</v>
      </c>
      <c r="F51" t="s">
        <v>469</v>
      </c>
      <c r="G51" s="23"/>
      <c r="H51" s="24"/>
      <c r="I51" s="21"/>
      <c r="J51" s="22"/>
      <c r="K51" s="25"/>
      <c r="L51" s="26"/>
      <c r="N51" s="12">
        <f t="shared" si="6"/>
        <v>5</v>
      </c>
      <c r="O51" s="12" t="str">
        <f t="shared" si="4"/>
        <v>BONAMY</v>
      </c>
      <c r="P51" s="12" t="str">
        <f t="shared" si="5"/>
        <v>Louis</v>
      </c>
    </row>
    <row r="52" spans="1:16" x14ac:dyDescent="0.25">
      <c r="B52" s="4" t="s">
        <v>210</v>
      </c>
      <c r="C52" s="4" t="s">
        <v>211</v>
      </c>
      <c r="D52" s="5">
        <v>38523</v>
      </c>
      <c r="E52" s="4" t="s">
        <v>60</v>
      </c>
      <c r="F52" t="s">
        <v>469</v>
      </c>
      <c r="N52" s="12">
        <f t="shared" si="6"/>
        <v>6</v>
      </c>
      <c r="O52" s="12" t="str">
        <f t="shared" si="4"/>
        <v>GAULLIER</v>
      </c>
      <c r="P52" s="12" t="str">
        <f t="shared" si="5"/>
        <v>Paul</v>
      </c>
    </row>
    <row r="53" spans="1:16" x14ac:dyDescent="0.25">
      <c r="A53">
        <v>26</v>
      </c>
      <c r="B53" s="4" t="s">
        <v>266</v>
      </c>
      <c r="C53" s="4" t="s">
        <v>69</v>
      </c>
      <c r="D53" s="5">
        <v>38658</v>
      </c>
      <c r="E53" s="4" t="s">
        <v>60</v>
      </c>
      <c r="F53" t="s">
        <v>469</v>
      </c>
      <c r="N53" s="12">
        <f t="shared" si="6"/>
        <v>7</v>
      </c>
      <c r="O53" s="12" t="str">
        <f t="shared" si="4"/>
        <v>BLEUZEN</v>
      </c>
      <c r="P53" s="12" t="str">
        <f t="shared" si="5"/>
        <v>Dylan</v>
      </c>
    </row>
    <row r="54" spans="1:16" x14ac:dyDescent="0.25">
      <c r="A54">
        <v>4</v>
      </c>
      <c r="B54" s="4" t="s">
        <v>315</v>
      </c>
      <c r="C54" s="4" t="s">
        <v>316</v>
      </c>
      <c r="D54" s="5">
        <v>38653</v>
      </c>
      <c r="E54" s="4" t="s">
        <v>60</v>
      </c>
      <c r="F54" t="s">
        <v>469</v>
      </c>
      <c r="N54" s="12">
        <f t="shared" si="6"/>
        <v>8</v>
      </c>
      <c r="O54" s="12" t="str">
        <f t="shared" si="4"/>
        <v>VOSGEOIS</v>
      </c>
      <c r="P54" s="12" t="str">
        <f t="shared" si="5"/>
        <v>Paul</v>
      </c>
    </row>
    <row r="55" spans="1:16" x14ac:dyDescent="0.25">
      <c r="A55">
        <v>29</v>
      </c>
      <c r="B55" s="4" t="s">
        <v>396</v>
      </c>
      <c r="C55" s="4" t="s">
        <v>397</v>
      </c>
      <c r="D55" s="5">
        <v>38715</v>
      </c>
      <c r="E55" s="4" t="s">
        <v>60</v>
      </c>
      <c r="F55" t="s">
        <v>469</v>
      </c>
      <c r="N55" s="12">
        <f t="shared" si="6"/>
        <v>9</v>
      </c>
      <c r="O55" s="12" t="str">
        <f t="shared" si="4"/>
        <v>GUIMONET</v>
      </c>
      <c r="P55" s="12" t="str">
        <f t="shared" si="5"/>
        <v>Jean</v>
      </c>
    </row>
    <row r="56" spans="1:16" x14ac:dyDescent="0.25">
      <c r="A56">
        <v>15</v>
      </c>
      <c r="B56" s="4" t="s">
        <v>458</v>
      </c>
      <c r="C56" s="4" t="s">
        <v>459</v>
      </c>
      <c r="D56" s="5">
        <v>38366</v>
      </c>
      <c r="E56" s="4" t="s">
        <v>60</v>
      </c>
      <c r="F56" t="s">
        <v>469</v>
      </c>
      <c r="N56" s="12">
        <f t="shared" si="6"/>
        <v>10</v>
      </c>
      <c r="O56" s="12" t="str">
        <f t="shared" si="4"/>
        <v>PELTIER</v>
      </c>
      <c r="P56" s="12" t="str">
        <f t="shared" si="5"/>
        <v>Malo</v>
      </c>
    </row>
    <row r="57" spans="1:16" x14ac:dyDescent="0.25">
      <c r="A57">
        <v>8</v>
      </c>
      <c r="B57" s="4" t="s">
        <v>460</v>
      </c>
      <c r="C57" s="4" t="s">
        <v>21</v>
      </c>
      <c r="D57" s="5">
        <v>38535</v>
      </c>
      <c r="E57" s="4" t="s">
        <v>60</v>
      </c>
      <c r="F57" t="s">
        <v>469</v>
      </c>
      <c r="N57" s="12">
        <f t="shared" si="6"/>
        <v>11</v>
      </c>
      <c r="O57" s="12" t="str">
        <f t="shared" si="4"/>
        <v>BELLEAU</v>
      </c>
      <c r="P57" s="12" t="str">
        <f t="shared" si="5"/>
        <v>Matthieu</v>
      </c>
    </row>
    <row r="58" spans="1:16" x14ac:dyDescent="0.25">
      <c r="A58">
        <v>11</v>
      </c>
      <c r="B58" s="4" t="s">
        <v>48</v>
      </c>
      <c r="C58" s="4" t="s">
        <v>49</v>
      </c>
      <c r="D58" s="5">
        <v>38676</v>
      </c>
      <c r="E58" s="4" t="s">
        <v>9</v>
      </c>
      <c r="F58" t="s">
        <v>469</v>
      </c>
      <c r="N58" s="12">
        <f t="shared" si="6"/>
        <v>12</v>
      </c>
      <c r="O58" s="12" t="str">
        <f t="shared" si="4"/>
        <v>POPELIN</v>
      </c>
      <c r="P58" s="12" t="str">
        <f t="shared" si="5"/>
        <v>Mathis</v>
      </c>
    </row>
    <row r="59" spans="1:16" x14ac:dyDescent="0.25">
      <c r="A59">
        <v>16</v>
      </c>
      <c r="B59" s="4" t="s">
        <v>62</v>
      </c>
      <c r="C59" s="4" t="s">
        <v>63</v>
      </c>
      <c r="D59" s="5">
        <v>38511</v>
      </c>
      <c r="E59" s="4" t="s">
        <v>9</v>
      </c>
      <c r="F59" t="s">
        <v>469</v>
      </c>
      <c r="N59" s="12">
        <f t="shared" si="6"/>
        <v>13</v>
      </c>
      <c r="O59" s="12" t="str">
        <f t="shared" si="4"/>
        <v>DE SOUSA</v>
      </c>
      <c r="P59" s="12" t="str">
        <f t="shared" si="5"/>
        <v>Nataniel</v>
      </c>
    </row>
    <row r="60" spans="1:16" x14ac:dyDescent="0.25">
      <c r="A60">
        <v>20</v>
      </c>
      <c r="B60" s="4" t="s">
        <v>105</v>
      </c>
      <c r="C60" s="4" t="s">
        <v>83</v>
      </c>
      <c r="D60" s="5">
        <v>38502</v>
      </c>
      <c r="E60" s="4" t="s">
        <v>9</v>
      </c>
      <c r="F60" t="s">
        <v>469</v>
      </c>
      <c r="N60" s="12">
        <f t="shared" si="6"/>
        <v>14</v>
      </c>
      <c r="O60" s="12" t="s">
        <v>317</v>
      </c>
      <c r="P60" s="12" t="s">
        <v>506</v>
      </c>
    </row>
    <row r="61" spans="1:16" x14ac:dyDescent="0.25">
      <c r="A61">
        <v>18</v>
      </c>
      <c r="B61" s="4" t="s">
        <v>108</v>
      </c>
      <c r="C61" s="4" t="s">
        <v>109</v>
      </c>
      <c r="D61" s="5">
        <v>38543</v>
      </c>
      <c r="E61" s="4" t="s">
        <v>9</v>
      </c>
      <c r="F61" t="s">
        <v>469</v>
      </c>
      <c r="N61" s="12">
        <f t="shared" si="6"/>
        <v>15</v>
      </c>
      <c r="O61" s="12" t="str">
        <f t="shared" si="4"/>
        <v>VILDY</v>
      </c>
      <c r="P61" s="12" t="str">
        <f t="shared" si="5"/>
        <v>Noé</v>
      </c>
    </row>
    <row r="62" spans="1:16" x14ac:dyDescent="0.25">
      <c r="A62">
        <v>17</v>
      </c>
      <c r="B62" s="4" t="s">
        <v>130</v>
      </c>
      <c r="C62" s="4" t="s">
        <v>31</v>
      </c>
      <c r="D62" s="5">
        <v>38437</v>
      </c>
      <c r="E62" s="4" t="s">
        <v>9</v>
      </c>
      <c r="F62" t="s">
        <v>469</v>
      </c>
      <c r="N62" s="12">
        <f t="shared" si="6"/>
        <v>16</v>
      </c>
      <c r="O62" s="12" t="str">
        <f t="shared" si="4"/>
        <v>BILLON</v>
      </c>
      <c r="P62" s="12" t="str">
        <f t="shared" si="5"/>
        <v>Maxence</v>
      </c>
    </row>
    <row r="63" spans="1:16" x14ac:dyDescent="0.25">
      <c r="A63">
        <v>9</v>
      </c>
      <c r="B63" s="4" t="s">
        <v>256</v>
      </c>
      <c r="C63" s="4" t="s">
        <v>258</v>
      </c>
      <c r="D63" s="5">
        <v>38681</v>
      </c>
      <c r="E63" s="4" t="s">
        <v>9</v>
      </c>
      <c r="F63" t="s">
        <v>469</v>
      </c>
      <c r="N63" s="12">
        <f t="shared" si="6"/>
        <v>17</v>
      </c>
      <c r="O63" s="12" t="str">
        <f t="shared" si="4"/>
        <v>COUTELLIER</v>
      </c>
      <c r="P63" s="12" t="str">
        <f t="shared" si="5"/>
        <v>Nathan</v>
      </c>
    </row>
    <row r="64" spans="1:16" x14ac:dyDescent="0.25">
      <c r="B64" s="4" t="s">
        <v>324</v>
      </c>
      <c r="C64" s="4" t="s">
        <v>325</v>
      </c>
      <c r="D64" s="5">
        <v>38454</v>
      </c>
      <c r="E64" s="4" t="s">
        <v>9</v>
      </c>
      <c r="F64" t="s">
        <v>469</v>
      </c>
      <c r="N64" s="12">
        <f t="shared" si="6"/>
        <v>18</v>
      </c>
      <c r="O64" s="12" t="str">
        <f t="shared" si="4"/>
        <v>CHESNEAU</v>
      </c>
      <c r="P64" s="12" t="str">
        <f t="shared" si="5"/>
        <v>Tom</v>
      </c>
    </row>
    <row r="65" spans="1:16" x14ac:dyDescent="0.25">
      <c r="A65">
        <v>30</v>
      </c>
      <c r="B65" s="4" t="s">
        <v>352</v>
      </c>
      <c r="C65" s="4" t="s">
        <v>353</v>
      </c>
      <c r="D65" s="5">
        <v>38438</v>
      </c>
      <c r="E65" s="4" t="s">
        <v>9</v>
      </c>
      <c r="F65" t="s">
        <v>469</v>
      </c>
      <c r="N65" s="12">
        <f t="shared" si="6"/>
        <v>19</v>
      </c>
      <c r="O65" s="12" t="str">
        <f t="shared" si="4"/>
        <v>DIVARD</v>
      </c>
      <c r="P65" s="12" t="str">
        <f t="shared" si="5"/>
        <v>Hector</v>
      </c>
    </row>
    <row r="66" spans="1:16" x14ac:dyDescent="0.25">
      <c r="A66">
        <v>31</v>
      </c>
      <c r="B66" s="4" t="s">
        <v>360</v>
      </c>
      <c r="C66" s="4" t="s">
        <v>361</v>
      </c>
      <c r="D66" s="5">
        <v>38359</v>
      </c>
      <c r="E66" s="4" t="s">
        <v>9</v>
      </c>
      <c r="F66" t="s">
        <v>469</v>
      </c>
      <c r="N66" s="12">
        <f t="shared" si="6"/>
        <v>20</v>
      </c>
      <c r="O66" s="12" t="str">
        <f t="shared" si="4"/>
        <v>CHAMPIGNEUX--GERBER</v>
      </c>
      <c r="P66" s="12" t="str">
        <f t="shared" si="5"/>
        <v>William</v>
      </c>
    </row>
    <row r="67" spans="1:16" x14ac:dyDescent="0.25">
      <c r="A67">
        <v>10</v>
      </c>
      <c r="B67" s="4" t="s">
        <v>386</v>
      </c>
      <c r="C67" s="4" t="s">
        <v>387</v>
      </c>
      <c r="D67" s="5">
        <v>38393</v>
      </c>
      <c r="E67" s="4" t="s">
        <v>9</v>
      </c>
      <c r="F67" t="s">
        <v>469</v>
      </c>
      <c r="N67" s="12">
        <f t="shared" si="6"/>
        <v>21</v>
      </c>
      <c r="O67" s="12" t="str">
        <f t="shared" si="4"/>
        <v>CLEMENT</v>
      </c>
      <c r="P67" s="12" t="str">
        <f t="shared" si="5"/>
        <v>Arthur</v>
      </c>
    </row>
    <row r="68" spans="1:16" x14ac:dyDescent="0.25">
      <c r="A68">
        <v>12</v>
      </c>
      <c r="B68" s="4" t="s">
        <v>398</v>
      </c>
      <c r="C68" s="4" t="s">
        <v>29</v>
      </c>
      <c r="D68" s="5">
        <v>38360</v>
      </c>
      <c r="E68" s="4" t="s">
        <v>9</v>
      </c>
      <c r="F68" t="s">
        <v>469</v>
      </c>
      <c r="N68" s="12">
        <f t="shared" si="6"/>
        <v>22</v>
      </c>
      <c r="O68" s="12" t="str">
        <f t="shared" si="4"/>
        <v>KHOUJA</v>
      </c>
      <c r="P68" s="12" t="e">
        <f t="shared" si="5"/>
        <v>#N/A</v>
      </c>
    </row>
    <row r="69" spans="1:16" x14ac:dyDescent="0.25">
      <c r="B69" s="4" t="s">
        <v>16</v>
      </c>
      <c r="C69" s="4" t="s">
        <v>17</v>
      </c>
      <c r="D69" s="5">
        <v>38400</v>
      </c>
      <c r="E69" s="4" t="s">
        <v>18</v>
      </c>
      <c r="F69" t="s">
        <v>469</v>
      </c>
      <c r="N69" s="12">
        <f t="shared" si="6"/>
        <v>23</v>
      </c>
      <c r="O69" s="12" t="str">
        <f t="shared" si="4"/>
        <v>OUDOT</v>
      </c>
      <c r="P69" s="12" t="str">
        <f t="shared" si="5"/>
        <v>Kilian</v>
      </c>
    </row>
    <row r="70" spans="1:16" x14ac:dyDescent="0.25">
      <c r="A70">
        <v>7</v>
      </c>
      <c r="B70" s="4" t="s">
        <v>66</v>
      </c>
      <c r="C70" s="4" t="s">
        <v>67</v>
      </c>
      <c r="D70" s="5">
        <v>38604</v>
      </c>
      <c r="E70" s="4" t="s">
        <v>18</v>
      </c>
      <c r="F70" t="s">
        <v>469</v>
      </c>
      <c r="N70" s="12">
        <f t="shared" si="6"/>
        <v>24</v>
      </c>
      <c r="O70" s="12" t="str">
        <f t="shared" si="4"/>
        <v>FERREIRA</v>
      </c>
      <c r="P70" s="12" t="str">
        <f t="shared" si="5"/>
        <v>Orlann</v>
      </c>
    </row>
    <row r="71" spans="1:16" x14ac:dyDescent="0.25">
      <c r="A71">
        <v>21</v>
      </c>
      <c r="B71" s="4" t="s">
        <v>113</v>
      </c>
      <c r="C71" s="4" t="s">
        <v>114</v>
      </c>
      <c r="D71" s="5">
        <v>38678</v>
      </c>
      <c r="E71" s="4" t="s">
        <v>18</v>
      </c>
      <c r="F71" t="s">
        <v>469</v>
      </c>
      <c r="N71" s="12">
        <f t="shared" si="6"/>
        <v>25</v>
      </c>
      <c r="O71" s="12" t="str">
        <f t="shared" si="4"/>
        <v>FAEDO</v>
      </c>
      <c r="P71" s="12" t="str">
        <f t="shared" si="5"/>
        <v>Samuel</v>
      </c>
    </row>
    <row r="72" spans="1:16" x14ac:dyDescent="0.25">
      <c r="B72" s="4" t="s">
        <v>278</v>
      </c>
      <c r="C72" s="4" t="s">
        <v>279</v>
      </c>
      <c r="D72" s="5">
        <v>38495</v>
      </c>
      <c r="E72" s="4" t="s">
        <v>25</v>
      </c>
      <c r="F72" t="s">
        <v>469</v>
      </c>
      <c r="N72" s="12">
        <f t="shared" si="6"/>
        <v>26</v>
      </c>
      <c r="O72" s="12" t="str">
        <f t="shared" si="4"/>
        <v>HENAULT</v>
      </c>
      <c r="P72" s="12" t="str">
        <f t="shared" si="5"/>
        <v>Louis</v>
      </c>
    </row>
    <row r="73" spans="1:16" x14ac:dyDescent="0.25">
      <c r="A73">
        <v>23</v>
      </c>
      <c r="B73" s="4" t="s">
        <v>376</v>
      </c>
      <c r="C73" s="4" t="s">
        <v>377</v>
      </c>
      <c r="D73" s="5">
        <v>38598</v>
      </c>
      <c r="E73" s="4" t="s">
        <v>25</v>
      </c>
      <c r="F73" t="s">
        <v>469</v>
      </c>
      <c r="N73" s="12">
        <f t="shared" si="6"/>
        <v>27</v>
      </c>
      <c r="O73" s="12" t="str">
        <f t="shared" si="4"/>
        <v xml:space="preserve">DELANGLE </v>
      </c>
      <c r="P73" s="12" t="str">
        <f t="shared" si="5"/>
        <v>Matys</v>
      </c>
    </row>
    <row r="74" spans="1:16" x14ac:dyDescent="0.25">
      <c r="A74">
        <v>6</v>
      </c>
      <c r="B74" s="4" t="s">
        <v>221</v>
      </c>
      <c r="C74" s="4" t="s">
        <v>21</v>
      </c>
      <c r="D74" s="5">
        <v>38549</v>
      </c>
      <c r="E74" s="4" t="s">
        <v>6</v>
      </c>
      <c r="F74" t="s">
        <v>469</v>
      </c>
      <c r="N74" s="12">
        <f t="shared" si="6"/>
        <v>28</v>
      </c>
      <c r="O74" s="12" t="str">
        <f t="shared" si="4"/>
        <v>SAINSON</v>
      </c>
      <c r="P74" s="12" t="str">
        <f t="shared" si="5"/>
        <v>Erwan</v>
      </c>
    </row>
    <row r="75" spans="1:16" x14ac:dyDescent="0.25">
      <c r="A75">
        <v>22</v>
      </c>
      <c r="B75" s="4" t="s">
        <v>288</v>
      </c>
      <c r="C75" s="4" t="s">
        <v>289</v>
      </c>
      <c r="D75" s="5">
        <v>38419</v>
      </c>
      <c r="E75" s="4" t="s">
        <v>6</v>
      </c>
      <c r="F75" t="s">
        <v>469</v>
      </c>
      <c r="N75" s="12">
        <f>N74+1</f>
        <v>29</v>
      </c>
      <c r="O75" s="12" t="str">
        <f t="shared" si="4"/>
        <v>PIQUET</v>
      </c>
      <c r="P75" s="12" t="str">
        <f t="shared" si="5"/>
        <v>Robin</v>
      </c>
    </row>
    <row r="76" spans="1:16" x14ac:dyDescent="0.25">
      <c r="N76" s="12">
        <f t="shared" ref="N76:N90" si="7">N75+1</f>
        <v>30</v>
      </c>
      <c r="O76" s="12" t="str">
        <f t="shared" ref="O76:O90" si="8">VLOOKUP(N76,A$40:C$75,2,FALSE)</f>
        <v>METIVIER</v>
      </c>
      <c r="P76" s="12" t="str">
        <f t="shared" ref="P76:P90" si="9">VLOOKUP(O76,B$40:D$74,2,FALSE)</f>
        <v>Maximilien</v>
      </c>
    </row>
    <row r="77" spans="1:16" x14ac:dyDescent="0.25">
      <c r="N77" s="12">
        <f t="shared" si="7"/>
        <v>31</v>
      </c>
      <c r="O77" s="12" t="str">
        <f t="shared" si="8"/>
        <v>MOKHTAR-BENOUNANE</v>
      </c>
      <c r="P77" s="12" t="str">
        <f t="shared" si="9"/>
        <v>Mohammed-Nabil</v>
      </c>
    </row>
    <row r="78" spans="1:16" x14ac:dyDescent="0.25">
      <c r="N78" s="12">
        <f t="shared" si="7"/>
        <v>32</v>
      </c>
      <c r="O78" s="12" t="e">
        <f t="shared" si="8"/>
        <v>#N/A</v>
      </c>
      <c r="P78" s="12" t="e">
        <f t="shared" si="9"/>
        <v>#N/A</v>
      </c>
    </row>
    <row r="79" spans="1:16" x14ac:dyDescent="0.25">
      <c r="N79" s="12">
        <f t="shared" si="7"/>
        <v>33</v>
      </c>
      <c r="O79" s="12" t="e">
        <f t="shared" si="8"/>
        <v>#N/A</v>
      </c>
      <c r="P79" s="12" t="e">
        <f t="shared" si="9"/>
        <v>#N/A</v>
      </c>
    </row>
    <row r="80" spans="1:16" x14ac:dyDescent="0.25">
      <c r="N80" s="12">
        <f t="shared" si="7"/>
        <v>34</v>
      </c>
      <c r="O80" s="12" t="e">
        <f t="shared" si="8"/>
        <v>#N/A</v>
      </c>
      <c r="P80" s="12" t="e">
        <f t="shared" si="9"/>
        <v>#N/A</v>
      </c>
    </row>
    <row r="81" spans="14:16" x14ac:dyDescent="0.25">
      <c r="N81" s="12">
        <f t="shared" si="7"/>
        <v>35</v>
      </c>
      <c r="O81" s="12" t="e">
        <f t="shared" si="8"/>
        <v>#N/A</v>
      </c>
      <c r="P81" s="12" t="e">
        <f t="shared" si="9"/>
        <v>#N/A</v>
      </c>
    </row>
    <row r="82" spans="14:16" x14ac:dyDescent="0.25">
      <c r="N82" s="12">
        <f t="shared" si="7"/>
        <v>36</v>
      </c>
      <c r="O82" s="12" t="e">
        <f t="shared" si="8"/>
        <v>#N/A</v>
      </c>
      <c r="P82" s="12" t="e">
        <f t="shared" si="9"/>
        <v>#N/A</v>
      </c>
    </row>
    <row r="83" spans="14:16" x14ac:dyDescent="0.25">
      <c r="N83" s="12">
        <f t="shared" si="7"/>
        <v>37</v>
      </c>
      <c r="O83" s="12" t="e">
        <f t="shared" si="8"/>
        <v>#N/A</v>
      </c>
      <c r="P83" s="12" t="e">
        <f t="shared" si="9"/>
        <v>#N/A</v>
      </c>
    </row>
    <row r="84" spans="14:16" x14ac:dyDescent="0.25">
      <c r="N84" s="12">
        <f t="shared" si="7"/>
        <v>38</v>
      </c>
      <c r="O84" s="12" t="e">
        <f t="shared" si="8"/>
        <v>#N/A</v>
      </c>
      <c r="P84" s="12" t="e">
        <f t="shared" si="9"/>
        <v>#N/A</v>
      </c>
    </row>
    <row r="85" spans="14:16" x14ac:dyDescent="0.25">
      <c r="N85" s="12">
        <f t="shared" si="7"/>
        <v>39</v>
      </c>
      <c r="O85" s="12" t="e">
        <f t="shared" si="8"/>
        <v>#N/A</v>
      </c>
      <c r="P85" s="12" t="e">
        <f t="shared" si="9"/>
        <v>#N/A</v>
      </c>
    </row>
    <row r="86" spans="14:16" x14ac:dyDescent="0.25">
      <c r="N86" s="12">
        <f t="shared" si="7"/>
        <v>40</v>
      </c>
      <c r="O86" s="12" t="e">
        <f t="shared" si="8"/>
        <v>#N/A</v>
      </c>
      <c r="P86" s="12" t="e">
        <f t="shared" si="9"/>
        <v>#N/A</v>
      </c>
    </row>
    <row r="87" spans="14:16" x14ac:dyDescent="0.25">
      <c r="N87" s="12">
        <f t="shared" si="7"/>
        <v>41</v>
      </c>
      <c r="O87" s="12" t="e">
        <f t="shared" si="8"/>
        <v>#N/A</v>
      </c>
      <c r="P87" s="12" t="e">
        <f t="shared" si="9"/>
        <v>#N/A</v>
      </c>
    </row>
    <row r="88" spans="14:16" x14ac:dyDescent="0.25">
      <c r="N88" s="12">
        <f t="shared" si="7"/>
        <v>42</v>
      </c>
      <c r="O88" s="12" t="e">
        <f t="shared" si="8"/>
        <v>#N/A</v>
      </c>
      <c r="P88" s="12" t="e">
        <f t="shared" si="9"/>
        <v>#N/A</v>
      </c>
    </row>
    <row r="89" spans="14:16" x14ac:dyDescent="0.25">
      <c r="N89" s="12">
        <f t="shared" si="7"/>
        <v>43</v>
      </c>
      <c r="O89" s="12" t="e">
        <f t="shared" si="8"/>
        <v>#N/A</v>
      </c>
      <c r="P89" s="12" t="e">
        <f t="shared" si="9"/>
        <v>#N/A</v>
      </c>
    </row>
    <row r="90" spans="14:16" x14ac:dyDescent="0.25">
      <c r="N90" s="12">
        <f t="shared" si="7"/>
        <v>44</v>
      </c>
      <c r="O90" s="12" t="e">
        <f t="shared" si="8"/>
        <v>#N/A</v>
      </c>
      <c r="P90" s="12" t="e">
        <f t="shared" si="9"/>
        <v>#N/A</v>
      </c>
    </row>
  </sheetData>
  <sortState ref="A2:F75">
    <sortCondition ref="F2:F75"/>
    <sortCondition ref="E2:E75"/>
    <sortCondition ref="B2:B75"/>
  </sortState>
  <mergeCells count="28">
    <mergeCell ref="K24:L25"/>
    <mergeCell ref="G20:H21"/>
    <mergeCell ref="I20:J25"/>
    <mergeCell ref="K20:L21"/>
    <mergeCell ref="G22:H25"/>
    <mergeCell ref="K22:L23"/>
    <mergeCell ref="G46:H47"/>
    <mergeCell ref="I46:J51"/>
    <mergeCell ref="K46:L47"/>
    <mergeCell ref="G48:H51"/>
    <mergeCell ref="K48:L49"/>
    <mergeCell ref="K50:L51"/>
    <mergeCell ref="N1:P1"/>
    <mergeCell ref="N43:P44"/>
    <mergeCell ref="H31:K36"/>
    <mergeCell ref="I40:J41"/>
    <mergeCell ref="G42:H43"/>
    <mergeCell ref="I42:J43"/>
    <mergeCell ref="G44:H45"/>
    <mergeCell ref="I44:J45"/>
    <mergeCell ref="K44:L45"/>
    <mergeCell ref="H5:K10"/>
    <mergeCell ref="I14:J15"/>
    <mergeCell ref="G16:H17"/>
    <mergeCell ref="I16:J17"/>
    <mergeCell ref="G18:H19"/>
    <mergeCell ref="I18:J19"/>
    <mergeCell ref="K18:L1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78"/>
  <sheetViews>
    <sheetView topLeftCell="G16" zoomScale="112" zoomScaleNormal="112" workbookViewId="0">
      <selection activeCell="P64" sqref="P64"/>
    </sheetView>
  </sheetViews>
  <sheetFormatPr baseColWidth="10" defaultRowHeight="12.5" x14ac:dyDescent="0.25"/>
  <cols>
    <col min="2" max="2" width="21.81640625" customWidth="1"/>
    <col min="8" max="8" width="22.1796875" customWidth="1"/>
    <col min="10" max="10" width="23.453125" customWidth="1"/>
    <col min="12" max="12" width="21.1796875" customWidth="1"/>
    <col min="15" max="15" width="14" customWidth="1"/>
  </cols>
  <sheetData>
    <row r="1" spans="1:16" ht="25" x14ac:dyDescent="0.5">
      <c r="A1" t="s">
        <v>466</v>
      </c>
      <c r="B1" s="3" t="s">
        <v>0</v>
      </c>
      <c r="C1" s="10" t="s">
        <v>475</v>
      </c>
      <c r="D1" s="10" t="s">
        <v>471</v>
      </c>
      <c r="E1" s="10" t="s">
        <v>476</v>
      </c>
      <c r="F1" t="s">
        <v>467</v>
      </c>
      <c r="N1" s="30" t="s">
        <v>478</v>
      </c>
      <c r="O1" s="30"/>
      <c r="P1" s="30"/>
    </row>
    <row r="2" spans="1:16" ht="13" thickBot="1" x14ac:dyDescent="0.3">
      <c r="A2">
        <v>29</v>
      </c>
      <c r="B2" s="4" t="s">
        <v>323</v>
      </c>
      <c r="C2" s="4" t="s">
        <v>59</v>
      </c>
      <c r="D2" s="5">
        <v>38726</v>
      </c>
      <c r="E2" s="4" t="s">
        <v>60</v>
      </c>
      <c r="F2" t="s">
        <v>468</v>
      </c>
      <c r="N2" s="12" t="s">
        <v>466</v>
      </c>
      <c r="O2" s="12" t="s">
        <v>479</v>
      </c>
      <c r="P2" s="12" t="s">
        <v>472</v>
      </c>
    </row>
    <row r="3" spans="1:16" x14ac:dyDescent="0.25">
      <c r="A3">
        <v>9</v>
      </c>
      <c r="B3" s="4" t="s">
        <v>52</v>
      </c>
      <c r="C3" s="4" t="s">
        <v>53</v>
      </c>
      <c r="D3" s="5">
        <v>39052</v>
      </c>
      <c r="E3" s="4" t="s">
        <v>18</v>
      </c>
      <c r="F3" t="s">
        <v>468</v>
      </c>
      <c r="H3" s="32" t="s">
        <v>474</v>
      </c>
      <c r="I3" s="33"/>
      <c r="J3" s="33"/>
      <c r="K3" s="34"/>
      <c r="N3" s="12">
        <v>1</v>
      </c>
      <c r="O3" s="12" t="str">
        <f>VLOOKUP(N3,A$2:C$30,2,FALSE)</f>
        <v>DUBUISSON</v>
      </c>
      <c r="P3" s="12" t="str">
        <f>VLOOKUP(O3,B$2:D$30,2,FALSE)</f>
        <v>Aude</v>
      </c>
    </row>
    <row r="4" spans="1:16" x14ac:dyDescent="0.25">
      <c r="A4">
        <v>6</v>
      </c>
      <c r="B4" s="4" t="s">
        <v>136</v>
      </c>
      <c r="C4" s="4" t="s">
        <v>137</v>
      </c>
      <c r="D4" s="5">
        <v>39057</v>
      </c>
      <c r="E4" s="4" t="s">
        <v>18</v>
      </c>
      <c r="F4" t="s">
        <v>468</v>
      </c>
      <c r="H4" s="35"/>
      <c r="I4" s="36"/>
      <c r="J4" s="36"/>
      <c r="K4" s="37"/>
      <c r="N4" s="12">
        <f>N3+1</f>
        <v>2</v>
      </c>
      <c r="O4" s="12" t="str">
        <f t="shared" ref="O4:O33" si="0">VLOOKUP(N4,A$2:C$30,2,FALSE)</f>
        <v>MAUCLAIR</v>
      </c>
      <c r="P4" s="12" t="str">
        <f t="shared" ref="P4:P31" si="1">VLOOKUP(O4,B$2:D$30,2,FALSE)</f>
        <v>Léa</v>
      </c>
    </row>
    <row r="5" spans="1:16" x14ac:dyDescent="0.25">
      <c r="A5">
        <v>1</v>
      </c>
      <c r="B5" s="4" t="s">
        <v>171</v>
      </c>
      <c r="C5" s="4" t="s">
        <v>172</v>
      </c>
      <c r="D5" s="5">
        <v>38801</v>
      </c>
      <c r="E5" s="4" t="s">
        <v>18</v>
      </c>
      <c r="F5" t="s">
        <v>468</v>
      </c>
      <c r="H5" s="35"/>
      <c r="I5" s="36"/>
      <c r="J5" s="36"/>
      <c r="K5" s="37"/>
      <c r="N5" s="12">
        <f t="shared" ref="N5:N30" si="2">N4+1</f>
        <v>3</v>
      </c>
      <c r="O5" s="12" t="str">
        <f t="shared" si="0"/>
        <v>GUEDE</v>
      </c>
      <c r="P5" s="12" t="str">
        <f t="shared" si="1"/>
        <v>Elisa</v>
      </c>
    </row>
    <row r="6" spans="1:16" x14ac:dyDescent="0.25">
      <c r="A6">
        <v>3</v>
      </c>
      <c r="B6" s="4" t="s">
        <v>247</v>
      </c>
      <c r="C6" s="4" t="s">
        <v>19</v>
      </c>
      <c r="D6" s="5">
        <v>38968</v>
      </c>
      <c r="E6" s="4" t="s">
        <v>18</v>
      </c>
      <c r="F6" t="s">
        <v>468</v>
      </c>
      <c r="H6" s="35"/>
      <c r="I6" s="36"/>
      <c r="J6" s="36"/>
      <c r="K6" s="37"/>
      <c r="N6" s="12">
        <f t="shared" si="2"/>
        <v>4</v>
      </c>
      <c r="O6" s="12" t="s">
        <v>13</v>
      </c>
      <c r="P6" s="12" t="s">
        <v>484</v>
      </c>
    </row>
    <row r="7" spans="1:16" x14ac:dyDescent="0.25">
      <c r="A7">
        <v>7</v>
      </c>
      <c r="B7" s="4" t="s">
        <v>358</v>
      </c>
      <c r="C7" s="4" t="s">
        <v>359</v>
      </c>
      <c r="D7" s="5">
        <v>38904</v>
      </c>
      <c r="E7" s="4" t="s">
        <v>18</v>
      </c>
      <c r="F7" t="s">
        <v>468</v>
      </c>
      <c r="H7" s="35"/>
      <c r="I7" s="36"/>
      <c r="J7" s="36"/>
      <c r="K7" s="37"/>
      <c r="N7" s="12">
        <f t="shared" si="2"/>
        <v>5</v>
      </c>
      <c r="O7" s="12" t="s">
        <v>485</v>
      </c>
      <c r="P7" s="12" t="s">
        <v>482</v>
      </c>
    </row>
    <row r="8" spans="1:16" ht="13" thickBot="1" x14ac:dyDescent="0.3">
      <c r="A8">
        <v>15</v>
      </c>
      <c r="B8" s="4" t="s">
        <v>437</v>
      </c>
      <c r="C8" s="4" t="s">
        <v>438</v>
      </c>
      <c r="D8" s="5">
        <v>38924</v>
      </c>
      <c r="E8" s="4" t="s">
        <v>18</v>
      </c>
      <c r="F8" t="s">
        <v>468</v>
      </c>
      <c r="H8" s="38"/>
      <c r="I8" s="39"/>
      <c r="J8" s="39"/>
      <c r="K8" s="40"/>
      <c r="N8" s="12">
        <f t="shared" si="2"/>
        <v>6</v>
      </c>
      <c r="O8" s="12" t="str">
        <f t="shared" si="0"/>
        <v>DAVID</v>
      </c>
      <c r="P8" s="12" t="str">
        <f t="shared" si="1"/>
        <v>Lucie</v>
      </c>
    </row>
    <row r="9" spans="1:16" x14ac:dyDescent="0.25">
      <c r="B9" s="4" t="s">
        <v>23</v>
      </c>
      <c r="C9" s="4" t="s">
        <v>24</v>
      </c>
      <c r="D9" s="5">
        <v>38729</v>
      </c>
      <c r="E9" s="4" t="s">
        <v>25</v>
      </c>
      <c r="F9" t="s">
        <v>468</v>
      </c>
      <c r="N9" s="12">
        <f t="shared" si="2"/>
        <v>7</v>
      </c>
      <c r="O9" s="12" t="str">
        <f t="shared" si="0"/>
        <v>MILLIET</v>
      </c>
      <c r="P9" s="12" t="str">
        <f t="shared" si="1"/>
        <v>Suzanne</v>
      </c>
    </row>
    <row r="10" spans="1:16" x14ac:dyDescent="0.25">
      <c r="A10">
        <v>19</v>
      </c>
      <c r="B10" s="4" t="s">
        <v>64</v>
      </c>
      <c r="C10" s="4" t="s">
        <v>65</v>
      </c>
      <c r="D10" s="5">
        <v>38795</v>
      </c>
      <c r="E10" s="4" t="s">
        <v>25</v>
      </c>
      <c r="F10" t="s">
        <v>468</v>
      </c>
      <c r="N10" s="12">
        <f t="shared" si="2"/>
        <v>8</v>
      </c>
      <c r="O10" s="12" t="s">
        <v>140</v>
      </c>
      <c r="P10" s="12" t="s">
        <v>486</v>
      </c>
    </row>
    <row r="11" spans="1:16" ht="13" thickBot="1" x14ac:dyDescent="0.3">
      <c r="A11">
        <v>10</v>
      </c>
      <c r="B11" s="4" t="s">
        <v>80</v>
      </c>
      <c r="C11" s="4" t="s">
        <v>81</v>
      </c>
      <c r="D11" s="5">
        <v>39058</v>
      </c>
      <c r="E11" s="4" t="s">
        <v>25</v>
      </c>
      <c r="F11" t="s">
        <v>468</v>
      </c>
      <c r="N11" s="12">
        <f t="shared" si="2"/>
        <v>9</v>
      </c>
      <c r="O11" s="12" t="str">
        <f t="shared" si="0"/>
        <v>BERGER</v>
      </c>
      <c r="P11" s="12" t="str">
        <f t="shared" si="1"/>
        <v>Liséa</v>
      </c>
    </row>
    <row r="12" spans="1:16" ht="13" customHeight="1" x14ac:dyDescent="0.25">
      <c r="A12">
        <v>18</v>
      </c>
      <c r="B12" s="4" t="s">
        <v>124</v>
      </c>
      <c r="C12" s="4" t="s">
        <v>125</v>
      </c>
      <c r="D12" s="5">
        <v>38889</v>
      </c>
      <c r="E12" s="4" t="s">
        <v>25</v>
      </c>
      <c r="F12" t="s">
        <v>468</v>
      </c>
      <c r="I12" s="1" t="str">
        <f>VLOOKUP(1,$A$2:$E$37,2,FALSE)</f>
        <v>DUBUISSON</v>
      </c>
      <c r="J12" s="13"/>
      <c r="N12" s="12">
        <f t="shared" si="2"/>
        <v>10</v>
      </c>
      <c r="O12" s="12" t="str">
        <f t="shared" si="0"/>
        <v>BOUGUEREAU</v>
      </c>
      <c r="P12" s="12" t="str">
        <f t="shared" si="1"/>
        <v>Olivia</v>
      </c>
    </row>
    <row r="13" spans="1:16" ht="14" customHeight="1" thickBot="1" x14ac:dyDescent="0.3">
      <c r="B13" s="4" t="s">
        <v>251</v>
      </c>
      <c r="C13" s="4" t="s">
        <v>252</v>
      </c>
      <c r="D13" s="5">
        <v>38989</v>
      </c>
      <c r="E13" s="4" t="s">
        <v>25</v>
      </c>
      <c r="F13" t="s">
        <v>468</v>
      </c>
      <c r="I13" s="14"/>
      <c r="J13" s="15"/>
      <c r="N13" s="12">
        <f t="shared" si="2"/>
        <v>11</v>
      </c>
      <c r="O13" s="12" t="str">
        <f t="shared" si="0"/>
        <v>RAIMUNDO</v>
      </c>
      <c r="P13" s="12" t="str">
        <f t="shared" si="1"/>
        <v>Clara</v>
      </c>
    </row>
    <row r="14" spans="1:16" ht="13" customHeight="1" x14ac:dyDescent="0.25">
      <c r="B14" s="4" t="s">
        <v>280</v>
      </c>
      <c r="C14" s="4" t="s">
        <v>281</v>
      </c>
      <c r="D14" s="5">
        <v>38787</v>
      </c>
      <c r="E14" s="4" t="s">
        <v>25</v>
      </c>
      <c r="F14" t="s">
        <v>468</v>
      </c>
      <c r="G14" s="1" t="str">
        <f>VLOOKUP(2,$A$2:$E$37,2,FALSE)</f>
        <v>MAUCLAIR</v>
      </c>
      <c r="H14" s="27"/>
      <c r="I14" s="14" t="str">
        <f>VLOOKUP(1,$A$2:$E$37,3,FALSE)</f>
        <v>Aude</v>
      </c>
      <c r="J14" s="15"/>
      <c r="N14" s="12">
        <f t="shared" si="2"/>
        <v>12</v>
      </c>
      <c r="O14" s="12" t="str">
        <f t="shared" si="0"/>
        <v>BARBELLION</v>
      </c>
      <c r="P14" s="12" t="str">
        <f t="shared" si="1"/>
        <v>Juliette</v>
      </c>
    </row>
    <row r="15" spans="1:16" ht="14" customHeight="1" thickBot="1" x14ac:dyDescent="0.3">
      <c r="A15">
        <v>22</v>
      </c>
      <c r="B15" s="4" t="s">
        <v>296</v>
      </c>
      <c r="C15" s="4" t="s">
        <v>297</v>
      </c>
      <c r="D15" s="5">
        <v>38833</v>
      </c>
      <c r="E15" s="4" t="s">
        <v>25</v>
      </c>
      <c r="F15" t="s">
        <v>468</v>
      </c>
      <c r="G15" s="14"/>
      <c r="H15" s="28"/>
      <c r="I15" s="14"/>
      <c r="J15" s="15"/>
      <c r="N15" s="12">
        <f t="shared" si="2"/>
        <v>13</v>
      </c>
      <c r="O15" s="12" t="s">
        <v>487</v>
      </c>
      <c r="P15" s="12" t="s">
        <v>488</v>
      </c>
    </row>
    <row r="16" spans="1:16" ht="13" customHeight="1" x14ac:dyDescent="0.25">
      <c r="B16" s="4" t="s">
        <v>380</v>
      </c>
      <c r="C16" s="4" t="s">
        <v>47</v>
      </c>
      <c r="D16" s="5">
        <v>38818</v>
      </c>
      <c r="E16" s="4" t="s">
        <v>25</v>
      </c>
      <c r="F16" t="s">
        <v>468</v>
      </c>
      <c r="G16" s="14" t="str">
        <f>VLOOKUP(2,$A$2:$E$37,3,FALSE)</f>
        <v>Léa</v>
      </c>
      <c r="H16" s="28"/>
      <c r="I16" s="14" t="str">
        <f>VLOOKUP(1,$A$2:$E$37,5,FALSE)</f>
        <v>5EME 1</v>
      </c>
      <c r="J16" s="28"/>
      <c r="K16" s="1" t="str">
        <f>VLOOKUP(3,$A$2:$E$37,2,FALSE)</f>
        <v>GUEDE</v>
      </c>
      <c r="L16" s="13"/>
      <c r="N16" s="12">
        <f t="shared" si="2"/>
        <v>14</v>
      </c>
      <c r="O16" s="12" t="str">
        <f t="shared" si="0"/>
        <v>PIAT-PIVEAU</v>
      </c>
      <c r="P16" s="12" t="str">
        <f t="shared" si="1"/>
        <v>Hanaé</v>
      </c>
    </row>
    <row r="17" spans="1:16" ht="14" customHeight="1" thickBot="1" x14ac:dyDescent="0.3">
      <c r="A17">
        <v>14</v>
      </c>
      <c r="B17" s="4" t="s">
        <v>393</v>
      </c>
      <c r="C17" s="4" t="s">
        <v>394</v>
      </c>
      <c r="D17" s="5">
        <v>38870</v>
      </c>
      <c r="E17" s="4" t="s">
        <v>25</v>
      </c>
      <c r="F17" t="s">
        <v>468</v>
      </c>
      <c r="G17" s="14"/>
      <c r="H17" s="28"/>
      <c r="I17" s="16"/>
      <c r="J17" s="29"/>
      <c r="K17" s="14"/>
      <c r="L17" s="15"/>
      <c r="N17" s="12">
        <f t="shared" si="2"/>
        <v>15</v>
      </c>
      <c r="O17" s="12" t="str">
        <f t="shared" si="0"/>
        <v>SUTTER</v>
      </c>
      <c r="P17" s="12" t="str">
        <f t="shared" si="1"/>
        <v>Léanna Sika</v>
      </c>
    </row>
    <row r="18" spans="1:16" ht="13" customHeight="1" x14ac:dyDescent="0.25">
      <c r="B18" s="4" t="s">
        <v>404</v>
      </c>
      <c r="C18" s="4" t="s">
        <v>405</v>
      </c>
      <c r="D18" s="5">
        <v>38722</v>
      </c>
      <c r="E18" s="4" t="s">
        <v>25</v>
      </c>
      <c r="F18" t="s">
        <v>468</v>
      </c>
      <c r="G18" s="14" t="str">
        <f>VLOOKUP(2,$A$2:$E$37,5,FALSE)</f>
        <v>5EME 3</v>
      </c>
      <c r="H18" s="15"/>
      <c r="I18" s="18">
        <v>1</v>
      </c>
      <c r="J18" s="18"/>
      <c r="K18" s="14" t="str">
        <f>VLOOKUP(3,$A$2:$E$37,3,FALSE)</f>
        <v>Elisa</v>
      </c>
      <c r="L18" s="15"/>
      <c r="N18" s="12">
        <f t="shared" si="2"/>
        <v>16</v>
      </c>
      <c r="O18" s="12" t="str">
        <f t="shared" si="0"/>
        <v>AUTRET</v>
      </c>
      <c r="P18" s="12" t="str">
        <f t="shared" si="1"/>
        <v>Mégane</v>
      </c>
    </row>
    <row r="19" spans="1:16" ht="14" customHeight="1" thickBot="1" x14ac:dyDescent="0.3">
      <c r="A19">
        <v>11</v>
      </c>
      <c r="B19" s="4" t="s">
        <v>406</v>
      </c>
      <c r="C19" s="4" t="s">
        <v>407</v>
      </c>
      <c r="D19" s="5">
        <v>38992</v>
      </c>
      <c r="E19" s="4" t="s">
        <v>25</v>
      </c>
      <c r="F19" t="s">
        <v>468</v>
      </c>
      <c r="G19" s="16"/>
      <c r="H19" s="17"/>
      <c r="I19" s="18"/>
      <c r="J19" s="18"/>
      <c r="K19" s="14"/>
      <c r="L19" s="15"/>
      <c r="N19" s="12">
        <f t="shared" si="2"/>
        <v>17</v>
      </c>
      <c r="O19" s="12" t="str">
        <f t="shared" si="0"/>
        <v>FERREIRA</v>
      </c>
      <c r="P19" s="12" t="str">
        <f t="shared" si="1"/>
        <v>Lisa</v>
      </c>
    </row>
    <row r="20" spans="1:16" ht="13" customHeight="1" x14ac:dyDescent="0.25">
      <c r="A20">
        <v>23</v>
      </c>
      <c r="B20" s="4" t="s">
        <v>417</v>
      </c>
      <c r="C20" s="4" t="s">
        <v>123</v>
      </c>
      <c r="D20" s="5">
        <v>38795</v>
      </c>
      <c r="E20" s="4" t="s">
        <v>25</v>
      </c>
      <c r="F20" t="s">
        <v>468</v>
      </c>
      <c r="G20" s="23">
        <v>2</v>
      </c>
      <c r="H20" s="24"/>
      <c r="I20" s="19"/>
      <c r="J20" s="18"/>
      <c r="K20" s="14" t="str">
        <f>VLOOKUP(3,$A$2:$E$37,5,FALSE)</f>
        <v>5EME 1</v>
      </c>
      <c r="L20" s="15"/>
      <c r="N20" s="12">
        <f t="shared" si="2"/>
        <v>18</v>
      </c>
      <c r="O20" s="12" t="str">
        <f t="shared" si="0"/>
        <v>CORSET</v>
      </c>
      <c r="P20" s="12" t="str">
        <f t="shared" si="1"/>
        <v>Emma</v>
      </c>
    </row>
    <row r="21" spans="1:16" ht="14" customHeight="1" thickBot="1" x14ac:dyDescent="0.3">
      <c r="A21">
        <v>28</v>
      </c>
      <c r="B21" s="4" t="s">
        <v>418</v>
      </c>
      <c r="C21" s="4" t="s">
        <v>216</v>
      </c>
      <c r="D21" s="5">
        <v>38871</v>
      </c>
      <c r="E21" s="4" t="s">
        <v>25</v>
      </c>
      <c r="F21" t="s">
        <v>468</v>
      </c>
      <c r="G21" s="23"/>
      <c r="H21" s="24"/>
      <c r="I21" s="19"/>
      <c r="J21" s="18"/>
      <c r="K21" s="16"/>
      <c r="L21" s="17"/>
      <c r="N21" s="12">
        <f t="shared" si="2"/>
        <v>19</v>
      </c>
      <c r="O21" s="12" t="str">
        <f t="shared" si="0"/>
        <v>BLENET</v>
      </c>
      <c r="P21" s="12" t="str">
        <f t="shared" si="1"/>
        <v>Marie-lou</v>
      </c>
    </row>
    <row r="22" spans="1:16" x14ac:dyDescent="0.25">
      <c r="A22">
        <v>16</v>
      </c>
      <c r="B22" s="4" t="s">
        <v>32</v>
      </c>
      <c r="C22" s="4" t="s">
        <v>33</v>
      </c>
      <c r="D22" s="5">
        <v>38719</v>
      </c>
      <c r="E22" s="4" t="s">
        <v>6</v>
      </c>
      <c r="F22" t="s">
        <v>468</v>
      </c>
      <c r="G22" s="23"/>
      <c r="H22" s="24"/>
      <c r="I22" s="19"/>
      <c r="J22" s="20"/>
      <c r="K22" s="25">
        <v>3</v>
      </c>
      <c r="L22" s="26"/>
      <c r="N22" s="12">
        <f t="shared" si="2"/>
        <v>20</v>
      </c>
      <c r="O22" s="12" t="s">
        <v>413</v>
      </c>
      <c r="P22" s="12" t="s">
        <v>489</v>
      </c>
    </row>
    <row r="23" spans="1:16" ht="13" thickBot="1" x14ac:dyDescent="0.3">
      <c r="A23">
        <v>12</v>
      </c>
      <c r="B23" s="4" t="s">
        <v>37</v>
      </c>
      <c r="C23" s="4" t="s">
        <v>38</v>
      </c>
      <c r="D23" s="5">
        <v>39020</v>
      </c>
      <c r="E23" s="4" t="s">
        <v>6</v>
      </c>
      <c r="F23" t="s">
        <v>468</v>
      </c>
      <c r="G23" s="23"/>
      <c r="H23" s="24"/>
      <c r="I23" s="21"/>
      <c r="J23" s="22"/>
      <c r="K23" s="25"/>
      <c r="L23" s="26"/>
      <c r="N23" s="12">
        <f t="shared" si="2"/>
        <v>21</v>
      </c>
      <c r="O23" s="12" t="str">
        <f t="shared" si="0"/>
        <v>MOLLIER-VIEL</v>
      </c>
      <c r="P23" s="12" t="str">
        <f t="shared" si="1"/>
        <v>Chloé</v>
      </c>
    </row>
    <row r="24" spans="1:16" x14ac:dyDescent="0.25">
      <c r="B24" s="4" t="s">
        <v>73</v>
      </c>
      <c r="C24" s="4" t="s">
        <v>74</v>
      </c>
      <c r="D24" s="5">
        <v>39038</v>
      </c>
      <c r="E24" s="4" t="s">
        <v>6</v>
      </c>
      <c r="F24" t="s">
        <v>468</v>
      </c>
      <c r="N24" s="12">
        <f t="shared" si="2"/>
        <v>22</v>
      </c>
      <c r="O24" s="12" t="str">
        <f t="shared" si="0"/>
        <v>LAMONTAGNE</v>
      </c>
      <c r="P24" s="12" t="str">
        <f t="shared" si="1"/>
        <v>Priyanka</v>
      </c>
    </row>
    <row r="25" spans="1:16" x14ac:dyDescent="0.25">
      <c r="B25" s="4" t="s">
        <v>195</v>
      </c>
      <c r="C25" s="4" t="s">
        <v>38</v>
      </c>
      <c r="D25" s="5">
        <v>39028</v>
      </c>
      <c r="E25" s="4" t="s">
        <v>6</v>
      </c>
      <c r="F25" t="s">
        <v>468</v>
      </c>
      <c r="N25" s="12">
        <f t="shared" si="2"/>
        <v>23</v>
      </c>
      <c r="O25" s="12" t="str">
        <f t="shared" si="0"/>
        <v>RIGODON</v>
      </c>
      <c r="P25" s="12" t="str">
        <f t="shared" si="1"/>
        <v>Manon</v>
      </c>
    </row>
    <row r="26" spans="1:16" x14ac:dyDescent="0.25">
      <c r="A26">
        <v>17</v>
      </c>
      <c r="B26" s="4" t="s">
        <v>196</v>
      </c>
      <c r="C26" s="4" t="s">
        <v>197</v>
      </c>
      <c r="D26" s="5">
        <v>39080</v>
      </c>
      <c r="E26" s="4" t="s">
        <v>6</v>
      </c>
      <c r="F26" t="s">
        <v>468</v>
      </c>
      <c r="N26" s="12">
        <f t="shared" si="2"/>
        <v>24</v>
      </c>
      <c r="O26" s="12" t="str">
        <f t="shared" si="0"/>
        <v>LEMALE</v>
      </c>
      <c r="P26" s="12" t="str">
        <f t="shared" si="1"/>
        <v>Leony</v>
      </c>
    </row>
    <row r="27" spans="1:16" x14ac:dyDescent="0.25">
      <c r="A27">
        <v>24</v>
      </c>
      <c r="B27" s="4" t="s">
        <v>318</v>
      </c>
      <c r="C27" s="4" t="s">
        <v>319</v>
      </c>
      <c r="D27" s="5">
        <v>38974</v>
      </c>
      <c r="E27" s="4" t="s">
        <v>6</v>
      </c>
      <c r="F27" t="s">
        <v>468</v>
      </c>
      <c r="N27" s="12">
        <f t="shared" si="2"/>
        <v>25</v>
      </c>
      <c r="O27" s="12" t="s">
        <v>236</v>
      </c>
      <c r="P27" s="12" t="s">
        <v>490</v>
      </c>
    </row>
    <row r="28" spans="1:16" ht="13" thickBot="1" x14ac:dyDescent="0.3">
      <c r="B28" s="4" t="s">
        <v>330</v>
      </c>
      <c r="C28" s="4" t="s">
        <v>331</v>
      </c>
      <c r="D28" s="5">
        <v>39039</v>
      </c>
      <c r="E28" s="4" t="s">
        <v>6</v>
      </c>
      <c r="F28" t="s">
        <v>468</v>
      </c>
      <c r="N28" s="12">
        <f t="shared" si="2"/>
        <v>26</v>
      </c>
      <c r="O28" s="12" t="s">
        <v>426</v>
      </c>
      <c r="P28" s="12" t="s">
        <v>491</v>
      </c>
    </row>
    <row r="29" spans="1:16" x14ac:dyDescent="0.25">
      <c r="A29">
        <v>2</v>
      </c>
      <c r="B29" s="4" t="s">
        <v>347</v>
      </c>
      <c r="C29" s="4" t="s">
        <v>348</v>
      </c>
      <c r="D29" s="5">
        <v>38837</v>
      </c>
      <c r="E29" s="4" t="s">
        <v>6</v>
      </c>
      <c r="F29" t="s">
        <v>468</v>
      </c>
      <c r="H29" s="41" t="s">
        <v>473</v>
      </c>
      <c r="I29" s="42"/>
      <c r="J29" s="42"/>
      <c r="K29" s="43"/>
      <c r="N29" s="12">
        <f t="shared" si="2"/>
        <v>27</v>
      </c>
      <c r="O29" s="12" t="s">
        <v>201</v>
      </c>
      <c r="P29" s="12" t="s">
        <v>492</v>
      </c>
    </row>
    <row r="30" spans="1:16" x14ac:dyDescent="0.25">
      <c r="A30">
        <v>21</v>
      </c>
      <c r="B30" s="4" t="s">
        <v>362</v>
      </c>
      <c r="C30" s="4" t="s">
        <v>238</v>
      </c>
      <c r="D30" s="5">
        <v>39065</v>
      </c>
      <c r="E30" s="4" t="s">
        <v>6</v>
      </c>
      <c r="F30" t="s">
        <v>468</v>
      </c>
      <c r="H30" s="44"/>
      <c r="I30" s="45"/>
      <c r="J30" s="45"/>
      <c r="K30" s="46"/>
      <c r="N30" s="12">
        <f t="shared" si="2"/>
        <v>28</v>
      </c>
      <c r="O30" s="12" t="str">
        <f t="shared" si="0"/>
        <v>RIOLLET</v>
      </c>
      <c r="P30" s="12" t="str">
        <f t="shared" si="1"/>
        <v>Héloïse</v>
      </c>
    </row>
    <row r="31" spans="1:16" x14ac:dyDescent="0.25">
      <c r="A31">
        <v>26</v>
      </c>
      <c r="B31" s="4" t="s">
        <v>426</v>
      </c>
      <c r="C31" s="4" t="s">
        <v>427</v>
      </c>
      <c r="D31" s="5">
        <v>39061</v>
      </c>
      <c r="E31" s="4" t="s">
        <v>6</v>
      </c>
      <c r="F31" t="s">
        <v>468</v>
      </c>
      <c r="H31" s="44"/>
      <c r="I31" s="45"/>
      <c r="J31" s="45"/>
      <c r="K31" s="46"/>
      <c r="N31" s="12">
        <f>N30+1</f>
        <v>29</v>
      </c>
      <c r="O31" s="12" t="str">
        <f t="shared" si="0"/>
        <v xml:space="preserve">LEROUGE </v>
      </c>
      <c r="P31" s="12" t="str">
        <f t="shared" si="1"/>
        <v>Jeanne</v>
      </c>
    </row>
    <row r="32" spans="1:16" x14ac:dyDescent="0.25">
      <c r="A32">
        <v>4</v>
      </c>
      <c r="B32" s="4" t="s">
        <v>13</v>
      </c>
      <c r="C32" s="4" t="s">
        <v>14</v>
      </c>
      <c r="D32" s="5">
        <v>39046</v>
      </c>
      <c r="E32" s="4" t="s">
        <v>15</v>
      </c>
      <c r="F32" t="s">
        <v>468</v>
      </c>
      <c r="H32" s="44"/>
      <c r="I32" s="45"/>
      <c r="J32" s="45"/>
      <c r="K32" s="46"/>
      <c r="N32" s="12" t="s">
        <v>494</v>
      </c>
      <c r="O32" s="12" t="e">
        <f t="shared" si="0"/>
        <v>#N/A</v>
      </c>
      <c r="P32" s="12" t="s">
        <v>493</v>
      </c>
    </row>
    <row r="33" spans="1:16" x14ac:dyDescent="0.25">
      <c r="A33">
        <v>5</v>
      </c>
      <c r="B33" s="4" t="s">
        <v>163</v>
      </c>
      <c r="C33" s="4" t="s">
        <v>123</v>
      </c>
      <c r="D33" s="5">
        <v>39039</v>
      </c>
      <c r="E33" s="4" t="s">
        <v>15</v>
      </c>
      <c r="F33" t="s">
        <v>468</v>
      </c>
      <c r="H33" s="44"/>
      <c r="I33" s="45"/>
      <c r="J33" s="45"/>
      <c r="K33" s="46"/>
      <c r="N33" s="12" t="s">
        <v>495</v>
      </c>
      <c r="O33" s="12" t="e">
        <f t="shared" si="0"/>
        <v>#N/A</v>
      </c>
      <c r="P33" s="12" t="s">
        <v>496</v>
      </c>
    </row>
    <row r="34" spans="1:16" ht="13" thickBot="1" x14ac:dyDescent="0.3">
      <c r="A34">
        <v>27</v>
      </c>
      <c r="B34" s="4" t="s">
        <v>201</v>
      </c>
      <c r="C34" s="4" t="s">
        <v>197</v>
      </c>
      <c r="D34" s="5">
        <v>39003</v>
      </c>
      <c r="E34" s="4" t="s">
        <v>15</v>
      </c>
      <c r="F34" t="s">
        <v>468</v>
      </c>
      <c r="H34" s="47"/>
      <c r="I34" s="48"/>
      <c r="J34" s="48"/>
      <c r="K34" s="49"/>
      <c r="N34" s="12"/>
      <c r="O34" s="12"/>
      <c r="P34" s="12"/>
    </row>
    <row r="35" spans="1:16" x14ac:dyDescent="0.25">
      <c r="A35">
        <v>25</v>
      </c>
      <c r="B35" s="4" t="s">
        <v>236</v>
      </c>
      <c r="C35" s="4" t="s">
        <v>238</v>
      </c>
      <c r="D35" s="5">
        <v>38792</v>
      </c>
      <c r="E35" s="4" t="s">
        <v>15</v>
      </c>
      <c r="F35" t="s">
        <v>468</v>
      </c>
      <c r="N35" s="12"/>
      <c r="O35" s="12"/>
      <c r="P35" s="12"/>
    </row>
    <row r="36" spans="1:16" x14ac:dyDescent="0.25">
      <c r="A36">
        <v>13</v>
      </c>
      <c r="B36" s="4" t="s">
        <v>106</v>
      </c>
      <c r="C36" s="4" t="s">
        <v>107</v>
      </c>
      <c r="D36" s="5">
        <v>39053</v>
      </c>
      <c r="E36" s="4" t="s">
        <v>35</v>
      </c>
      <c r="F36" t="s">
        <v>468</v>
      </c>
      <c r="N36" s="12"/>
      <c r="O36" s="12"/>
      <c r="P36" s="12"/>
    </row>
    <row r="37" spans="1:16" ht="13" thickBot="1" x14ac:dyDescent="0.3">
      <c r="A37">
        <v>20</v>
      </c>
      <c r="B37" s="4" t="s">
        <v>413</v>
      </c>
      <c r="C37" s="4" t="s">
        <v>414</v>
      </c>
      <c r="D37" s="5">
        <v>38789</v>
      </c>
      <c r="E37" s="4" t="s">
        <v>35</v>
      </c>
      <c r="F37" t="s">
        <v>468</v>
      </c>
      <c r="N37" s="12"/>
      <c r="O37" s="12"/>
      <c r="P37" s="12"/>
    </row>
    <row r="38" spans="1:16" ht="13" customHeight="1" x14ac:dyDescent="0.25">
      <c r="A38">
        <v>1</v>
      </c>
      <c r="B38" s="4" t="s">
        <v>188</v>
      </c>
      <c r="C38" s="4" t="s">
        <v>189</v>
      </c>
      <c r="D38" s="5">
        <v>38978</v>
      </c>
      <c r="E38" s="4" t="s">
        <v>22</v>
      </c>
      <c r="F38" t="s">
        <v>469</v>
      </c>
      <c r="I38" s="1" t="str">
        <f>VLOOKUP(1,$A$38:$E$71,2,FALSE)</f>
        <v>ESTEBEN-CATTEL</v>
      </c>
      <c r="J38" s="13"/>
      <c r="N38" s="12"/>
      <c r="O38" s="12"/>
      <c r="P38" s="12"/>
    </row>
    <row r="39" spans="1:16" ht="14" customHeight="1" thickBot="1" x14ac:dyDescent="0.3">
      <c r="A39">
        <v>11</v>
      </c>
      <c r="B39" s="4" t="s">
        <v>91</v>
      </c>
      <c r="C39" s="4" t="s">
        <v>92</v>
      </c>
      <c r="D39" s="5">
        <v>38916</v>
      </c>
      <c r="E39" s="4" t="s">
        <v>18</v>
      </c>
      <c r="F39" t="s">
        <v>469</v>
      </c>
      <c r="I39" s="14"/>
      <c r="J39" s="15"/>
      <c r="N39" s="12"/>
      <c r="O39" s="12"/>
      <c r="P39" s="12"/>
    </row>
    <row r="40" spans="1:16" ht="13" customHeight="1" x14ac:dyDescent="0.25">
      <c r="A40">
        <v>13</v>
      </c>
      <c r="B40" s="4" t="s">
        <v>117</v>
      </c>
      <c r="C40" s="4" t="s">
        <v>118</v>
      </c>
      <c r="D40" s="5">
        <v>38976</v>
      </c>
      <c r="E40" s="4" t="s">
        <v>18</v>
      </c>
      <c r="F40" t="s">
        <v>469</v>
      </c>
      <c r="G40" s="1" t="str">
        <f>VLOOKUP(2,$A$38:$E$71,2,FALSE)</f>
        <v>EL AKRI</v>
      </c>
      <c r="H40" s="27"/>
      <c r="I40" s="14" t="str">
        <f>VLOOKUP(1,$A$38:$E$71,3,FALSE)</f>
        <v>Adrien</v>
      </c>
      <c r="J40" s="15"/>
    </row>
    <row r="41" spans="1:16" ht="14" customHeight="1" thickBot="1" x14ac:dyDescent="0.3">
      <c r="A41">
        <v>29</v>
      </c>
      <c r="B41" s="4" t="s">
        <v>120</v>
      </c>
      <c r="C41" s="4" t="s">
        <v>109</v>
      </c>
      <c r="D41" s="5">
        <v>38756</v>
      </c>
      <c r="E41" s="4" t="s">
        <v>18</v>
      </c>
      <c r="F41" t="s">
        <v>469</v>
      </c>
      <c r="G41" s="14"/>
      <c r="H41" s="28"/>
      <c r="I41" s="14"/>
      <c r="J41" s="15"/>
    </row>
    <row r="42" spans="1:16" ht="13" customHeight="1" x14ac:dyDescent="0.25">
      <c r="B42" s="4" t="s">
        <v>153</v>
      </c>
      <c r="C42" s="4" t="s">
        <v>83</v>
      </c>
      <c r="D42" s="5">
        <v>38919</v>
      </c>
      <c r="E42" s="4" t="s">
        <v>18</v>
      </c>
      <c r="F42" t="s">
        <v>469</v>
      </c>
      <c r="G42" s="14" t="str">
        <f>VLOOKUP(2,$A$38:$E$71,3,FALSE)</f>
        <v>Adam</v>
      </c>
      <c r="H42" s="28"/>
      <c r="I42" s="14" t="str">
        <f>VLOOKUP(1,$A$38:$E$71,5,FALSE)</f>
        <v>3EME1</v>
      </c>
      <c r="J42" s="28"/>
      <c r="K42" s="1" t="str">
        <f>VLOOKUP(3,$A$38:$E$71,2,FALSE)</f>
        <v>PICOURE</v>
      </c>
      <c r="L42" s="13"/>
      <c r="N42" s="31" t="s">
        <v>480</v>
      </c>
      <c r="O42" s="31"/>
      <c r="P42" s="31"/>
    </row>
    <row r="43" spans="1:16" ht="14" customHeight="1" thickBot="1" x14ac:dyDescent="0.3">
      <c r="B43" s="4" t="s">
        <v>140</v>
      </c>
      <c r="C43" s="4" t="s">
        <v>141</v>
      </c>
      <c r="D43" s="5">
        <v>38874</v>
      </c>
      <c r="E43" s="4" t="s">
        <v>18</v>
      </c>
      <c r="F43" t="s">
        <v>468</v>
      </c>
      <c r="G43" s="14"/>
      <c r="H43" s="28"/>
      <c r="I43" s="16"/>
      <c r="J43" s="29"/>
      <c r="K43" s="14"/>
      <c r="L43" s="15"/>
      <c r="N43" s="31"/>
      <c r="O43" s="31"/>
      <c r="P43" s="31"/>
    </row>
    <row r="44" spans="1:16" ht="13" customHeight="1" x14ac:dyDescent="0.25">
      <c r="A44">
        <v>2</v>
      </c>
      <c r="B44" s="4" t="s">
        <v>179</v>
      </c>
      <c r="C44" s="4" t="s">
        <v>180</v>
      </c>
      <c r="D44" s="5">
        <v>38786</v>
      </c>
      <c r="E44" s="4" t="s">
        <v>18</v>
      </c>
      <c r="F44" t="s">
        <v>469</v>
      </c>
      <c r="G44" s="14" t="str">
        <f>VLOOKUP(2,$A$38:$E$71,5,FALSE)</f>
        <v>5EME 1</v>
      </c>
      <c r="H44" s="15"/>
      <c r="I44" s="18">
        <v>1</v>
      </c>
      <c r="J44" s="18"/>
      <c r="K44" s="14" t="str">
        <f>VLOOKUP(3,$A$38:$E$71,3,FALSE)</f>
        <v>Arthur</v>
      </c>
      <c r="L44" s="15"/>
      <c r="N44" s="12"/>
      <c r="O44" s="12"/>
      <c r="P44" s="12"/>
    </row>
    <row r="45" spans="1:16" ht="14" customHeight="1" thickBot="1" x14ac:dyDescent="0.3">
      <c r="A45">
        <v>15</v>
      </c>
      <c r="B45" s="4" t="s">
        <v>182</v>
      </c>
      <c r="C45" s="4" t="s">
        <v>184</v>
      </c>
      <c r="D45" s="5">
        <v>38953</v>
      </c>
      <c r="E45" s="4" t="s">
        <v>18</v>
      </c>
      <c r="F45" t="s">
        <v>469</v>
      </c>
      <c r="G45" s="16"/>
      <c r="H45" s="17"/>
      <c r="I45" s="18"/>
      <c r="J45" s="18"/>
      <c r="K45" s="14"/>
      <c r="L45" s="15"/>
      <c r="N45" s="12" t="s">
        <v>466</v>
      </c>
      <c r="O45" s="12" t="s">
        <v>479</v>
      </c>
      <c r="P45" s="12" t="s">
        <v>472</v>
      </c>
    </row>
    <row r="46" spans="1:16" ht="13" customHeight="1" x14ac:dyDescent="0.25">
      <c r="A46">
        <v>17</v>
      </c>
      <c r="B46" s="4" t="s">
        <v>306</v>
      </c>
      <c r="C46" s="4" t="s">
        <v>307</v>
      </c>
      <c r="D46" s="5">
        <v>38729</v>
      </c>
      <c r="E46" s="4" t="s">
        <v>18</v>
      </c>
      <c r="F46" t="s">
        <v>469</v>
      </c>
      <c r="G46" s="23">
        <v>2</v>
      </c>
      <c r="H46" s="24"/>
      <c r="I46" s="19"/>
      <c r="J46" s="18"/>
      <c r="K46" s="14" t="str">
        <f>VLOOKUP(3,$A$38:$E$71,5,FALSE)</f>
        <v>5EME 1</v>
      </c>
      <c r="L46" s="15"/>
      <c r="N46" s="12">
        <v>1</v>
      </c>
      <c r="O46" s="12" t="str">
        <f>VLOOKUP(N46,A$38:C$73,2,FALSE)</f>
        <v>ESTEBEN-CATTEL</v>
      </c>
      <c r="P46" s="12" t="str">
        <f>VLOOKUP(O46,B$38:D$73,2,FALSE)</f>
        <v>Adrien</v>
      </c>
    </row>
    <row r="47" spans="1:16" ht="14" customHeight="1" thickBot="1" x14ac:dyDescent="0.3">
      <c r="A47">
        <v>16</v>
      </c>
      <c r="B47" s="4" t="s">
        <v>320</v>
      </c>
      <c r="C47" s="4" t="s">
        <v>139</v>
      </c>
      <c r="D47" s="5">
        <v>38935</v>
      </c>
      <c r="E47" s="4" t="s">
        <v>18</v>
      </c>
      <c r="F47" t="s">
        <v>469</v>
      </c>
      <c r="G47" s="23"/>
      <c r="H47" s="24"/>
      <c r="I47" s="19"/>
      <c r="J47" s="18"/>
      <c r="K47" s="16"/>
      <c r="L47" s="17"/>
      <c r="N47" s="12">
        <f>N46+1</f>
        <v>2</v>
      </c>
      <c r="O47" s="12" t="str">
        <f t="shared" ref="O47:O74" si="3">VLOOKUP(N47,A$38:C$73,2,FALSE)</f>
        <v>EL AKRI</v>
      </c>
      <c r="P47" s="12" t="str">
        <f t="shared" ref="P47:P74" si="4">VLOOKUP(O47,B$38:D$73,2,FALSE)</f>
        <v>Adam</v>
      </c>
    </row>
    <row r="48" spans="1:16" x14ac:dyDescent="0.25">
      <c r="A48">
        <v>6</v>
      </c>
      <c r="B48" s="4" t="s">
        <v>369</v>
      </c>
      <c r="C48" s="4" t="s">
        <v>371</v>
      </c>
      <c r="D48" s="5">
        <v>38738</v>
      </c>
      <c r="E48" s="4" t="s">
        <v>18</v>
      </c>
      <c r="F48" t="s">
        <v>469</v>
      </c>
      <c r="G48" s="23"/>
      <c r="H48" s="24"/>
      <c r="I48" s="19"/>
      <c r="J48" s="20"/>
      <c r="K48" s="25">
        <v>3</v>
      </c>
      <c r="L48" s="26"/>
      <c r="N48" s="12">
        <f t="shared" ref="N48:N73" si="5">N47+1</f>
        <v>3</v>
      </c>
      <c r="O48" s="12" t="str">
        <f t="shared" si="3"/>
        <v>PICOURE</v>
      </c>
      <c r="P48" s="12" t="str">
        <f t="shared" si="4"/>
        <v>Arthur</v>
      </c>
    </row>
    <row r="49" spans="1:16" ht="13" thickBot="1" x14ac:dyDescent="0.3">
      <c r="A49">
        <v>5</v>
      </c>
      <c r="B49" s="4" t="s">
        <v>390</v>
      </c>
      <c r="C49" s="4" t="s">
        <v>391</v>
      </c>
      <c r="D49" s="5">
        <v>38889</v>
      </c>
      <c r="E49" s="4" t="s">
        <v>18</v>
      </c>
      <c r="F49" t="s">
        <v>469</v>
      </c>
      <c r="G49" s="23"/>
      <c r="H49" s="24"/>
      <c r="I49" s="21"/>
      <c r="J49" s="22"/>
      <c r="K49" s="25"/>
      <c r="L49" s="26"/>
      <c r="N49" s="12">
        <f t="shared" si="5"/>
        <v>4</v>
      </c>
      <c r="O49" s="12" t="str">
        <f t="shared" si="3"/>
        <v>BAILLY</v>
      </c>
      <c r="P49" s="12" t="str">
        <f t="shared" si="4"/>
        <v>Théo</v>
      </c>
    </row>
    <row r="50" spans="1:16" x14ac:dyDescent="0.25">
      <c r="A50">
        <v>3</v>
      </c>
      <c r="B50" s="4" t="s">
        <v>395</v>
      </c>
      <c r="C50" s="4" t="s">
        <v>114</v>
      </c>
      <c r="D50" s="5">
        <v>38875</v>
      </c>
      <c r="E50" s="4" t="s">
        <v>18</v>
      </c>
      <c r="F50" t="s">
        <v>469</v>
      </c>
      <c r="N50" s="12">
        <f t="shared" si="5"/>
        <v>5</v>
      </c>
      <c r="O50" s="12" t="str">
        <f t="shared" si="3"/>
        <v>PETIT</v>
      </c>
      <c r="P50" s="12" t="str">
        <f t="shared" si="4"/>
        <v>Karl</v>
      </c>
    </row>
    <row r="51" spans="1:16" x14ac:dyDescent="0.25">
      <c r="B51" s="4" t="s">
        <v>439</v>
      </c>
      <c r="C51" s="4" t="s">
        <v>245</v>
      </c>
      <c r="D51" s="5">
        <v>38972</v>
      </c>
      <c r="E51" s="4" t="s">
        <v>18</v>
      </c>
      <c r="F51" t="s">
        <v>469</v>
      </c>
      <c r="N51" s="12">
        <f t="shared" si="5"/>
        <v>6</v>
      </c>
      <c r="O51" s="12" t="str">
        <f t="shared" si="3"/>
        <v>NURET</v>
      </c>
      <c r="P51" s="12" t="str">
        <f t="shared" si="4"/>
        <v>Noah</v>
      </c>
    </row>
    <row r="52" spans="1:16" x14ac:dyDescent="0.25">
      <c r="A52">
        <v>25</v>
      </c>
      <c r="B52" s="4" t="s">
        <v>446</v>
      </c>
      <c r="C52" s="4" t="s">
        <v>447</v>
      </c>
      <c r="D52" s="5">
        <v>38925</v>
      </c>
      <c r="E52" s="4" t="s">
        <v>18</v>
      </c>
      <c r="F52" t="s">
        <v>469</v>
      </c>
      <c r="N52" s="12">
        <f t="shared" si="5"/>
        <v>7</v>
      </c>
      <c r="O52" s="12" t="str">
        <f t="shared" si="3"/>
        <v>LEBLANC</v>
      </c>
      <c r="P52" s="12" t="str">
        <f t="shared" si="4"/>
        <v>Hugo</v>
      </c>
    </row>
    <row r="53" spans="1:16" x14ac:dyDescent="0.25">
      <c r="A53">
        <v>21</v>
      </c>
      <c r="B53" s="4" t="s">
        <v>446</v>
      </c>
      <c r="C53" s="4" t="s">
        <v>448</v>
      </c>
      <c r="D53" s="5">
        <v>38925</v>
      </c>
      <c r="E53" s="4" t="s">
        <v>18</v>
      </c>
      <c r="F53" t="s">
        <v>469</v>
      </c>
      <c r="N53" s="12">
        <f t="shared" si="5"/>
        <v>8</v>
      </c>
      <c r="O53" s="12" t="str">
        <f t="shared" si="3"/>
        <v>PAIMBA-FAILLOT</v>
      </c>
      <c r="P53" s="12" t="str">
        <f t="shared" si="4"/>
        <v>Guinaël</v>
      </c>
    </row>
    <row r="54" spans="1:16" x14ac:dyDescent="0.25">
      <c r="A54">
        <v>30</v>
      </c>
      <c r="B54" s="4" t="s">
        <v>451</v>
      </c>
      <c r="C54" s="4" t="s">
        <v>21</v>
      </c>
      <c r="D54" s="5">
        <v>38839</v>
      </c>
      <c r="E54" s="4" t="s">
        <v>18</v>
      </c>
      <c r="F54" t="s">
        <v>469</v>
      </c>
      <c r="N54" s="12">
        <f t="shared" si="5"/>
        <v>9</v>
      </c>
      <c r="O54" s="12" t="str">
        <f t="shared" si="3"/>
        <v>LEQCHAINI</v>
      </c>
      <c r="P54" s="12" t="str">
        <f t="shared" si="4"/>
        <v>Aziz</v>
      </c>
    </row>
    <row r="55" spans="1:16" x14ac:dyDescent="0.25">
      <c r="A55">
        <v>31</v>
      </c>
      <c r="B55" s="4" t="s">
        <v>61</v>
      </c>
      <c r="C55" s="4" t="s">
        <v>21</v>
      </c>
      <c r="D55" s="5">
        <v>39042</v>
      </c>
      <c r="E55" s="4" t="s">
        <v>25</v>
      </c>
      <c r="F55" t="s">
        <v>469</v>
      </c>
      <c r="N55" s="12">
        <f t="shared" si="5"/>
        <v>10</v>
      </c>
      <c r="O55" s="12" t="str">
        <f t="shared" si="3"/>
        <v>MARVILLE</v>
      </c>
      <c r="P55" s="12" t="str">
        <f t="shared" si="4"/>
        <v>Louis</v>
      </c>
    </row>
    <row r="56" spans="1:16" x14ac:dyDescent="0.25">
      <c r="A56">
        <v>27</v>
      </c>
      <c r="B56" s="4" t="s">
        <v>173</v>
      </c>
      <c r="C56" s="4" t="s">
        <v>63</v>
      </c>
      <c r="D56" s="5">
        <v>38962</v>
      </c>
      <c r="E56" s="4" t="s">
        <v>25</v>
      </c>
      <c r="F56" t="s">
        <v>469</v>
      </c>
      <c r="N56" s="12">
        <f t="shared" si="5"/>
        <v>11</v>
      </c>
      <c r="O56" s="12" t="str">
        <f t="shared" si="3"/>
        <v>BRIANDET</v>
      </c>
      <c r="P56" s="12" t="str">
        <f t="shared" si="4"/>
        <v>Gabriel</v>
      </c>
    </row>
    <row r="57" spans="1:16" x14ac:dyDescent="0.25">
      <c r="A57">
        <v>20</v>
      </c>
      <c r="B57" s="4" t="s">
        <v>190</v>
      </c>
      <c r="C57" s="4" t="s">
        <v>191</v>
      </c>
      <c r="D57" s="5">
        <v>38878</v>
      </c>
      <c r="E57" s="4" t="s">
        <v>25</v>
      </c>
      <c r="F57" t="s">
        <v>469</v>
      </c>
      <c r="N57" s="12">
        <f t="shared" si="5"/>
        <v>12</v>
      </c>
      <c r="O57" s="12" t="str">
        <f t="shared" si="3"/>
        <v>JOUANNEAU</v>
      </c>
      <c r="P57" s="12" t="str">
        <f t="shared" si="4"/>
        <v>Théo</v>
      </c>
    </row>
    <row r="58" spans="1:16" x14ac:dyDescent="0.25">
      <c r="A58">
        <v>26</v>
      </c>
      <c r="B58" s="4" t="s">
        <v>217</v>
      </c>
      <c r="C58" s="4" t="s">
        <v>220</v>
      </c>
      <c r="D58" s="5">
        <v>38937</v>
      </c>
      <c r="E58" s="4" t="s">
        <v>25</v>
      </c>
      <c r="F58" t="s">
        <v>469</v>
      </c>
      <c r="N58" s="12">
        <f t="shared" si="5"/>
        <v>13</v>
      </c>
      <c r="O58" s="12" t="str">
        <f t="shared" si="3"/>
        <v>CLOITRE</v>
      </c>
      <c r="P58" s="12" t="str">
        <f t="shared" si="4"/>
        <v>Léandre</v>
      </c>
    </row>
    <row r="59" spans="1:16" x14ac:dyDescent="0.25">
      <c r="A59">
        <v>23</v>
      </c>
      <c r="B59" s="4" t="s">
        <v>283</v>
      </c>
      <c r="C59" s="4" t="s">
        <v>189</v>
      </c>
      <c r="D59" s="5">
        <v>39081</v>
      </c>
      <c r="E59" s="4" t="s">
        <v>25</v>
      </c>
      <c r="F59" t="s">
        <v>469</v>
      </c>
      <c r="N59" s="12">
        <f t="shared" si="5"/>
        <v>14</v>
      </c>
      <c r="O59" s="12" t="str">
        <f t="shared" si="3"/>
        <v>HARDY</v>
      </c>
      <c r="P59" s="12" t="str">
        <f t="shared" si="4"/>
        <v>Loris</v>
      </c>
    </row>
    <row r="60" spans="1:16" x14ac:dyDescent="0.25">
      <c r="A60">
        <v>22</v>
      </c>
      <c r="B60" s="4" t="s">
        <v>338</v>
      </c>
      <c r="C60" s="4" t="s">
        <v>339</v>
      </c>
      <c r="D60" s="5">
        <v>38940</v>
      </c>
      <c r="E60" s="4" t="s">
        <v>25</v>
      </c>
      <c r="F60" t="s">
        <v>469</v>
      </c>
      <c r="N60" s="12">
        <f t="shared" si="5"/>
        <v>15</v>
      </c>
      <c r="O60" s="12" t="str">
        <f t="shared" si="3"/>
        <v>EL HADRAOUI</v>
      </c>
      <c r="P60" s="12" t="str">
        <f t="shared" si="4"/>
        <v>Hatim</v>
      </c>
    </row>
    <row r="61" spans="1:16" x14ac:dyDescent="0.25">
      <c r="B61" s="4" t="s">
        <v>126</v>
      </c>
      <c r="C61" s="4" t="s">
        <v>127</v>
      </c>
      <c r="D61" s="5">
        <v>38833</v>
      </c>
      <c r="E61" s="4" t="s">
        <v>6</v>
      </c>
      <c r="F61" t="s">
        <v>469</v>
      </c>
      <c r="N61" s="12">
        <f t="shared" si="5"/>
        <v>16</v>
      </c>
      <c r="O61" s="12" t="str">
        <f t="shared" si="3"/>
        <v>LENGAGNE</v>
      </c>
      <c r="P61" s="12" t="str">
        <f t="shared" si="4"/>
        <v>David</v>
      </c>
    </row>
    <row r="62" spans="1:16" x14ac:dyDescent="0.25">
      <c r="A62">
        <v>14</v>
      </c>
      <c r="B62" s="4" t="s">
        <v>263</v>
      </c>
      <c r="C62" s="4" t="s">
        <v>264</v>
      </c>
      <c r="D62" s="5">
        <v>38807</v>
      </c>
      <c r="E62" s="4" t="s">
        <v>6</v>
      </c>
      <c r="F62" t="s">
        <v>469</v>
      </c>
      <c r="N62" s="12">
        <f t="shared" si="5"/>
        <v>17</v>
      </c>
      <c r="O62" s="12" t="str">
        <f t="shared" si="3"/>
        <v>LE CORRE</v>
      </c>
      <c r="P62" s="12" t="str">
        <f t="shared" si="4"/>
        <v>Dorian</v>
      </c>
    </row>
    <row r="63" spans="1:16" x14ac:dyDescent="0.25">
      <c r="A63">
        <v>12</v>
      </c>
      <c r="B63" s="4" t="s">
        <v>282</v>
      </c>
      <c r="C63" s="4" t="s">
        <v>36</v>
      </c>
      <c r="D63" s="5">
        <v>38798</v>
      </c>
      <c r="E63" s="4" t="s">
        <v>6</v>
      </c>
      <c r="F63" t="s">
        <v>469</v>
      </c>
      <c r="N63" s="12">
        <f t="shared" si="5"/>
        <v>18</v>
      </c>
      <c r="O63" s="12" t="s">
        <v>498</v>
      </c>
      <c r="P63" s="12" t="s">
        <v>499</v>
      </c>
    </row>
    <row r="64" spans="1:16" x14ac:dyDescent="0.25">
      <c r="A64">
        <v>7</v>
      </c>
      <c r="B64" s="4" t="s">
        <v>303</v>
      </c>
      <c r="C64" s="4" t="s">
        <v>56</v>
      </c>
      <c r="D64" s="5">
        <v>39044</v>
      </c>
      <c r="E64" s="4" t="s">
        <v>6</v>
      </c>
      <c r="F64" t="s">
        <v>469</v>
      </c>
      <c r="N64" s="12">
        <f t="shared" si="5"/>
        <v>19</v>
      </c>
      <c r="O64" s="12" t="str">
        <f t="shared" si="3"/>
        <v>MASTIO</v>
      </c>
      <c r="P64" s="12" t="str">
        <f t="shared" si="4"/>
        <v>Nolan</v>
      </c>
    </row>
    <row r="65" spans="1:16" x14ac:dyDescent="0.25">
      <c r="A65">
        <v>10</v>
      </c>
      <c r="B65" s="4" t="s">
        <v>342</v>
      </c>
      <c r="C65" s="4" t="s">
        <v>69</v>
      </c>
      <c r="D65" s="5">
        <v>38959</v>
      </c>
      <c r="E65" s="4" t="s">
        <v>6</v>
      </c>
      <c r="F65" t="s">
        <v>469</v>
      </c>
      <c r="N65" s="12">
        <f t="shared" si="5"/>
        <v>20</v>
      </c>
      <c r="O65" s="12" t="str">
        <f t="shared" si="3"/>
        <v>ETHEVE-BIANCHI</v>
      </c>
      <c r="P65" s="12" t="str">
        <f t="shared" si="4"/>
        <v>Adrian</v>
      </c>
    </row>
    <row r="66" spans="1:16" x14ac:dyDescent="0.25">
      <c r="A66">
        <v>19</v>
      </c>
      <c r="B66" s="4" t="s">
        <v>345</v>
      </c>
      <c r="C66" s="4" t="s">
        <v>346</v>
      </c>
      <c r="D66" s="5">
        <v>39051</v>
      </c>
      <c r="E66" s="4" t="s">
        <v>6</v>
      </c>
      <c r="F66" t="s">
        <v>469</v>
      </c>
      <c r="N66" s="12">
        <f t="shared" si="5"/>
        <v>21</v>
      </c>
      <c r="O66" s="12" t="str">
        <f t="shared" si="3"/>
        <v>VAÇULIK</v>
      </c>
      <c r="P66" s="12" t="str">
        <f t="shared" si="4"/>
        <v>Dimitri-Dimbio</v>
      </c>
    </row>
    <row r="67" spans="1:16" x14ac:dyDescent="0.25">
      <c r="A67">
        <v>4</v>
      </c>
      <c r="B67" s="4" t="s">
        <v>34</v>
      </c>
      <c r="C67" s="4" t="s">
        <v>36</v>
      </c>
      <c r="D67" s="5">
        <v>38916</v>
      </c>
      <c r="E67" s="4" t="s">
        <v>15</v>
      </c>
      <c r="F67" t="s">
        <v>469</v>
      </c>
      <c r="N67" s="12">
        <f t="shared" si="5"/>
        <v>22</v>
      </c>
      <c r="O67" s="12" t="str">
        <f t="shared" si="3"/>
        <v>MARLIN-NADAUD</v>
      </c>
      <c r="P67" s="12" t="str">
        <f t="shared" si="4"/>
        <v>Clément</v>
      </c>
    </row>
    <row r="68" spans="1:16" x14ac:dyDescent="0.25">
      <c r="A68">
        <v>28</v>
      </c>
      <c r="B68" s="4" t="s">
        <v>265</v>
      </c>
      <c r="C68" s="4" t="s">
        <v>56</v>
      </c>
      <c r="D68" s="5">
        <v>39034</v>
      </c>
      <c r="E68" s="4" t="s">
        <v>15</v>
      </c>
      <c r="F68" t="s">
        <v>469</v>
      </c>
      <c r="N68" s="12">
        <f t="shared" si="5"/>
        <v>23</v>
      </c>
      <c r="O68" s="12" t="str">
        <f t="shared" si="3"/>
        <v>JOUBERT</v>
      </c>
      <c r="P68" s="12" t="str">
        <f t="shared" si="4"/>
        <v>Adrien</v>
      </c>
    </row>
    <row r="69" spans="1:16" x14ac:dyDescent="0.25">
      <c r="A69">
        <v>9</v>
      </c>
      <c r="B69" s="4" t="s">
        <v>321</v>
      </c>
      <c r="C69" s="4" t="s">
        <v>322</v>
      </c>
      <c r="D69" s="5">
        <v>38822</v>
      </c>
      <c r="E69" s="4" t="s">
        <v>15</v>
      </c>
      <c r="F69" t="s">
        <v>469</v>
      </c>
      <c r="N69" s="12">
        <f t="shared" si="5"/>
        <v>24</v>
      </c>
      <c r="O69" s="12" t="str">
        <f t="shared" si="3"/>
        <v>XIAO</v>
      </c>
      <c r="P69" s="12" t="str">
        <f t="shared" si="4"/>
        <v>Loïc</v>
      </c>
    </row>
    <row r="70" spans="1:16" x14ac:dyDescent="0.25">
      <c r="A70">
        <v>8</v>
      </c>
      <c r="B70" s="4" t="s">
        <v>378</v>
      </c>
      <c r="C70" s="4" t="s">
        <v>379</v>
      </c>
      <c r="D70" s="5">
        <v>38927</v>
      </c>
      <c r="E70" s="4" t="s">
        <v>12</v>
      </c>
      <c r="F70" t="s">
        <v>469</v>
      </c>
      <c r="N70" s="12">
        <f t="shared" si="5"/>
        <v>25</v>
      </c>
      <c r="O70" s="12" t="str">
        <f t="shared" si="3"/>
        <v>VAÇULIK</v>
      </c>
      <c r="P70" s="12" t="str">
        <f t="shared" si="4"/>
        <v>Dimitri-Dimbio</v>
      </c>
    </row>
    <row r="71" spans="1:16" x14ac:dyDescent="0.25">
      <c r="A71">
        <v>24</v>
      </c>
      <c r="B71" s="4" t="s">
        <v>464</v>
      </c>
      <c r="C71" s="4" t="s">
        <v>305</v>
      </c>
      <c r="D71" s="5">
        <v>39046</v>
      </c>
      <c r="E71" s="4" t="s">
        <v>35</v>
      </c>
      <c r="F71" t="s">
        <v>469</v>
      </c>
      <c r="N71" s="12">
        <f t="shared" si="5"/>
        <v>26</v>
      </c>
      <c r="O71" s="12" t="str">
        <f t="shared" si="3"/>
        <v>GAUCHER</v>
      </c>
      <c r="P71" s="12" t="str">
        <f t="shared" si="4"/>
        <v>Timéo</v>
      </c>
    </row>
    <row r="72" spans="1:16" x14ac:dyDescent="0.25">
      <c r="N72" s="12">
        <f t="shared" si="5"/>
        <v>27</v>
      </c>
      <c r="O72" s="12" t="str">
        <f t="shared" si="3"/>
        <v>DUC</v>
      </c>
      <c r="P72" s="12" t="str">
        <f t="shared" si="4"/>
        <v>Maxence</v>
      </c>
    </row>
    <row r="73" spans="1:16" x14ac:dyDescent="0.25">
      <c r="N73" s="12">
        <f t="shared" si="5"/>
        <v>28</v>
      </c>
      <c r="O73" s="12" t="str">
        <f t="shared" si="3"/>
        <v>HASLE</v>
      </c>
      <c r="P73" s="12" t="str">
        <f t="shared" si="4"/>
        <v>Hugo</v>
      </c>
    </row>
    <row r="74" spans="1:16" x14ac:dyDescent="0.25">
      <c r="N74" s="12">
        <f>N73+1</f>
        <v>29</v>
      </c>
      <c r="O74" s="12" t="str">
        <f t="shared" si="3"/>
        <v>CONTREPOIS</v>
      </c>
      <c r="P74" s="12" t="str">
        <f t="shared" si="4"/>
        <v>Tom</v>
      </c>
    </row>
    <row r="75" spans="1:16" x14ac:dyDescent="0.25">
      <c r="N75" s="12">
        <f t="shared" ref="N75:N76" si="6">N74+1</f>
        <v>30</v>
      </c>
      <c r="O75" s="12" t="str">
        <f t="shared" ref="O75:O76" si="7">VLOOKUP(N75,A$38:C$73,2,FALSE)</f>
        <v>VAN BERGEIJK</v>
      </c>
      <c r="P75" s="12" t="str">
        <f t="shared" ref="P75:P78" si="8">VLOOKUP(O75,B$38:D$73,2,FALSE)</f>
        <v>Paul</v>
      </c>
    </row>
    <row r="76" spans="1:16" x14ac:dyDescent="0.25">
      <c r="N76" s="12">
        <f t="shared" si="6"/>
        <v>31</v>
      </c>
      <c r="O76" s="12" t="str">
        <f t="shared" si="7"/>
        <v>BIET</v>
      </c>
      <c r="P76" s="12" t="str">
        <f t="shared" si="8"/>
        <v>Paul</v>
      </c>
    </row>
    <row r="77" spans="1:16" x14ac:dyDescent="0.25">
      <c r="N77" s="12" t="s">
        <v>497</v>
      </c>
      <c r="O77" s="12" t="s">
        <v>439</v>
      </c>
      <c r="P77" s="12" t="str">
        <f t="shared" si="8"/>
        <v>Mathéo</v>
      </c>
    </row>
    <row r="78" spans="1:16" x14ac:dyDescent="0.25">
      <c r="N78" t="s">
        <v>497</v>
      </c>
      <c r="O78" t="s">
        <v>153</v>
      </c>
      <c r="P78" t="str">
        <f t="shared" si="8"/>
        <v>William</v>
      </c>
    </row>
  </sheetData>
  <sortState ref="B2:F71">
    <sortCondition ref="F2:F71"/>
    <sortCondition ref="E2:E71"/>
    <sortCondition ref="B2:B71"/>
  </sortState>
  <mergeCells count="28">
    <mergeCell ref="G16:H17"/>
    <mergeCell ref="I16:J17"/>
    <mergeCell ref="K16:L17"/>
    <mergeCell ref="G42:H43"/>
    <mergeCell ref="I42:J43"/>
    <mergeCell ref="K42:L43"/>
    <mergeCell ref="G18:H19"/>
    <mergeCell ref="I18:J23"/>
    <mergeCell ref="K18:L19"/>
    <mergeCell ref="G20:H23"/>
    <mergeCell ref="K20:L21"/>
    <mergeCell ref="K22:L23"/>
    <mergeCell ref="N1:P1"/>
    <mergeCell ref="N42:P43"/>
    <mergeCell ref="G44:H45"/>
    <mergeCell ref="I44:J49"/>
    <mergeCell ref="K44:L45"/>
    <mergeCell ref="G46:H49"/>
    <mergeCell ref="K46:L47"/>
    <mergeCell ref="K48:L49"/>
    <mergeCell ref="H3:K8"/>
    <mergeCell ref="H29:K34"/>
    <mergeCell ref="I38:J39"/>
    <mergeCell ref="G40:H41"/>
    <mergeCell ref="I40:J41"/>
    <mergeCell ref="I12:J13"/>
    <mergeCell ref="G14:H15"/>
    <mergeCell ref="I14:J1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86"/>
  <sheetViews>
    <sheetView topLeftCell="I44" zoomScaleNormal="100" workbookViewId="0">
      <selection activeCell="A71" sqref="A71"/>
    </sheetView>
  </sheetViews>
  <sheetFormatPr baseColWidth="10" defaultRowHeight="12.5" x14ac:dyDescent="0.25"/>
  <cols>
    <col min="6" max="6" width="10.81640625" style="2"/>
    <col min="8" max="8" width="28.1796875" customWidth="1"/>
    <col min="10" max="10" width="29.453125" customWidth="1"/>
    <col min="12" max="12" width="26" customWidth="1"/>
    <col min="15" max="15" width="22.81640625" customWidth="1"/>
    <col min="16" max="16" width="14.36328125" customWidth="1"/>
  </cols>
  <sheetData>
    <row r="1" spans="1:16" ht="25" x14ac:dyDescent="0.5">
      <c r="A1" t="s">
        <v>466</v>
      </c>
      <c r="B1" s="3" t="s">
        <v>0</v>
      </c>
      <c r="C1" s="10" t="s">
        <v>472</v>
      </c>
      <c r="D1" s="10" t="s">
        <v>471</v>
      </c>
      <c r="E1" s="10" t="s">
        <v>470</v>
      </c>
      <c r="F1" s="2" t="s">
        <v>467</v>
      </c>
      <c r="N1" s="30" t="s">
        <v>478</v>
      </c>
      <c r="O1" s="30"/>
      <c r="P1" s="30"/>
    </row>
    <row r="2" spans="1:16" x14ac:dyDescent="0.25">
      <c r="A2">
        <v>26</v>
      </c>
      <c r="B2" s="4" t="s">
        <v>242</v>
      </c>
      <c r="C2" s="4" t="s">
        <v>243</v>
      </c>
      <c r="D2" s="5">
        <v>39171</v>
      </c>
      <c r="E2" s="4" t="s">
        <v>18</v>
      </c>
      <c r="F2" s="2" t="s">
        <v>468</v>
      </c>
      <c r="N2" s="12" t="s">
        <v>466</v>
      </c>
      <c r="O2" s="12" t="s">
        <v>479</v>
      </c>
      <c r="P2" s="12" t="s">
        <v>472</v>
      </c>
    </row>
    <row r="3" spans="1:16" x14ac:dyDescent="0.25">
      <c r="A3">
        <v>14</v>
      </c>
      <c r="B3" s="4" t="s">
        <v>436</v>
      </c>
      <c r="C3" s="4" t="s">
        <v>300</v>
      </c>
      <c r="D3" s="5">
        <v>39096</v>
      </c>
      <c r="E3" s="4" t="s">
        <v>25</v>
      </c>
      <c r="F3" s="2" t="s">
        <v>468</v>
      </c>
      <c r="N3" s="12">
        <v>1</v>
      </c>
      <c r="O3" s="12" t="str">
        <f>VLOOKUP(N3,A$2:C$36,2,FALSE)</f>
        <v>ROTIER</v>
      </c>
      <c r="P3" s="12" t="str">
        <f>VLOOKUP(O3,B$2:D$36,2,FALSE)</f>
        <v>Candice</v>
      </c>
    </row>
    <row r="4" spans="1:16" x14ac:dyDescent="0.25">
      <c r="B4" s="4" t="s">
        <v>110</v>
      </c>
      <c r="C4" s="4" t="s">
        <v>111</v>
      </c>
      <c r="D4" s="5">
        <v>39259</v>
      </c>
      <c r="E4" s="4" t="s">
        <v>15</v>
      </c>
      <c r="F4" s="2" t="s">
        <v>468</v>
      </c>
      <c r="N4" s="12">
        <f>N3+1</f>
        <v>2</v>
      </c>
      <c r="O4" s="12" t="str">
        <f t="shared" ref="O4:O38" si="0">VLOOKUP(N4,A$2:C$36,2,FALSE)</f>
        <v>MARIE</v>
      </c>
      <c r="P4" s="12" t="str">
        <f t="shared" ref="P4:P38" si="1">VLOOKUP(O4,B$2:D$36,2,FALSE)</f>
        <v>Océane</v>
      </c>
    </row>
    <row r="5" spans="1:16" x14ac:dyDescent="0.25">
      <c r="B5" s="4" t="s">
        <v>121</v>
      </c>
      <c r="C5" s="4" t="s">
        <v>122</v>
      </c>
      <c r="D5" s="5">
        <v>39101</v>
      </c>
      <c r="E5" s="4" t="s">
        <v>15</v>
      </c>
      <c r="F5" s="2" t="s">
        <v>468</v>
      </c>
      <c r="N5" s="12">
        <f t="shared" ref="N5:N30" si="2">N4+1</f>
        <v>3</v>
      </c>
      <c r="O5" s="12" t="str">
        <f t="shared" si="0"/>
        <v>GUILLEMOZ</v>
      </c>
      <c r="P5" s="12" t="str">
        <f t="shared" si="1"/>
        <v>Aude</v>
      </c>
    </row>
    <row r="6" spans="1:16" x14ac:dyDescent="0.25">
      <c r="B6" s="4" t="s">
        <v>164</v>
      </c>
      <c r="C6" s="4" t="s">
        <v>165</v>
      </c>
      <c r="D6" s="5">
        <v>39138</v>
      </c>
      <c r="E6" s="4" t="s">
        <v>15</v>
      </c>
      <c r="F6" s="2" t="s">
        <v>468</v>
      </c>
      <c r="N6" s="12">
        <f t="shared" si="2"/>
        <v>4</v>
      </c>
      <c r="O6" s="12" t="str">
        <f t="shared" si="0"/>
        <v>ALLARD</v>
      </c>
      <c r="P6" s="12" t="str">
        <f t="shared" si="1"/>
        <v>Axelle</v>
      </c>
    </row>
    <row r="7" spans="1:16" x14ac:dyDescent="0.25">
      <c r="A7">
        <v>13</v>
      </c>
      <c r="B7" s="4" t="s">
        <v>236</v>
      </c>
      <c r="C7" s="4" t="s">
        <v>237</v>
      </c>
      <c r="D7" s="5">
        <v>39332</v>
      </c>
      <c r="E7" s="4" t="s">
        <v>15</v>
      </c>
      <c r="F7" s="2" t="s">
        <v>468</v>
      </c>
      <c r="N7" s="12">
        <f t="shared" si="2"/>
        <v>5</v>
      </c>
      <c r="O7" s="12" t="str">
        <f t="shared" si="0"/>
        <v>SIAUD</v>
      </c>
      <c r="P7" s="12" t="str">
        <f t="shared" si="1"/>
        <v>Lina</v>
      </c>
    </row>
    <row r="8" spans="1:16" ht="13" thickBot="1" x14ac:dyDescent="0.3">
      <c r="A8">
        <v>15</v>
      </c>
      <c r="B8" s="4" t="s">
        <v>239</v>
      </c>
      <c r="C8" s="4" t="s">
        <v>241</v>
      </c>
      <c r="D8" s="5">
        <v>39283</v>
      </c>
      <c r="E8" s="4" t="s">
        <v>15</v>
      </c>
      <c r="F8" s="2" t="s">
        <v>468</v>
      </c>
      <c r="N8" s="12">
        <f t="shared" si="2"/>
        <v>6</v>
      </c>
      <c r="O8" s="12" t="str">
        <f t="shared" si="0"/>
        <v>JACQUIN</v>
      </c>
      <c r="P8" s="12" t="str">
        <f t="shared" si="1"/>
        <v>Fiona</v>
      </c>
    </row>
    <row r="9" spans="1:16" x14ac:dyDescent="0.25">
      <c r="A9">
        <v>24</v>
      </c>
      <c r="B9" s="4" t="s">
        <v>249</v>
      </c>
      <c r="C9" s="4" t="s">
        <v>250</v>
      </c>
      <c r="D9" s="5">
        <v>39433</v>
      </c>
      <c r="E9" s="4" t="s">
        <v>15</v>
      </c>
      <c r="F9" s="2" t="s">
        <v>468</v>
      </c>
      <c r="H9" s="32" t="s">
        <v>474</v>
      </c>
      <c r="I9" s="61"/>
      <c r="J9" s="61"/>
      <c r="K9" s="62"/>
      <c r="N9" s="12">
        <f t="shared" si="2"/>
        <v>7</v>
      </c>
      <c r="O9" s="12" t="str">
        <f t="shared" si="0"/>
        <v>SAVENEAU</v>
      </c>
      <c r="P9" s="12" t="str">
        <f t="shared" si="1"/>
        <v>Eva</v>
      </c>
    </row>
    <row r="10" spans="1:16" x14ac:dyDescent="0.25">
      <c r="A10">
        <v>3</v>
      </c>
      <c r="B10" s="4" t="s">
        <v>253</v>
      </c>
      <c r="C10" s="4" t="s">
        <v>172</v>
      </c>
      <c r="D10" s="5">
        <v>39184</v>
      </c>
      <c r="E10" s="4" t="s">
        <v>15</v>
      </c>
      <c r="F10" s="2" t="s">
        <v>468</v>
      </c>
      <c r="H10" s="63"/>
      <c r="I10" s="64"/>
      <c r="J10" s="64"/>
      <c r="K10" s="65"/>
      <c r="N10" s="12">
        <f t="shared" si="2"/>
        <v>8</v>
      </c>
      <c r="O10" s="12" t="s">
        <v>174</v>
      </c>
      <c r="P10" s="12" t="s">
        <v>482</v>
      </c>
    </row>
    <row r="11" spans="1:16" x14ac:dyDescent="0.25">
      <c r="A11">
        <v>6</v>
      </c>
      <c r="B11" s="4" t="s">
        <v>272</v>
      </c>
      <c r="C11" s="4" t="s">
        <v>273</v>
      </c>
      <c r="D11" s="5">
        <v>39231</v>
      </c>
      <c r="E11" s="4" t="s">
        <v>15</v>
      </c>
      <c r="F11" s="2" t="s">
        <v>468</v>
      </c>
      <c r="H11" s="63"/>
      <c r="I11" s="64"/>
      <c r="J11" s="64"/>
      <c r="K11" s="65"/>
      <c r="N11" s="12">
        <f t="shared" si="2"/>
        <v>9</v>
      </c>
      <c r="O11" s="12" t="str">
        <f t="shared" si="0"/>
        <v>GARNIER</v>
      </c>
      <c r="P11" s="12" t="str">
        <f t="shared" si="1"/>
        <v>Marilou</v>
      </c>
    </row>
    <row r="12" spans="1:16" ht="13" thickBot="1" x14ac:dyDescent="0.3">
      <c r="A12">
        <v>27</v>
      </c>
      <c r="B12" s="4" t="s">
        <v>276</v>
      </c>
      <c r="C12" s="4" t="s">
        <v>277</v>
      </c>
      <c r="D12" s="5">
        <v>39379</v>
      </c>
      <c r="E12" s="4" t="s">
        <v>15</v>
      </c>
      <c r="F12" s="2" t="s">
        <v>468</v>
      </c>
      <c r="H12" s="66"/>
      <c r="I12" s="67"/>
      <c r="J12" s="67"/>
      <c r="K12" s="68"/>
      <c r="N12" s="12">
        <f t="shared" si="2"/>
        <v>10</v>
      </c>
      <c r="O12" s="12" t="str">
        <f t="shared" si="0"/>
        <v>SEVIN</v>
      </c>
      <c r="P12" s="12" t="str">
        <f t="shared" si="1"/>
        <v>Lisa</v>
      </c>
    </row>
    <row r="13" spans="1:16" ht="13" thickBot="1" x14ac:dyDescent="0.3">
      <c r="A13">
        <v>29</v>
      </c>
      <c r="B13" s="4" t="s">
        <v>294</v>
      </c>
      <c r="C13" s="4" t="s">
        <v>295</v>
      </c>
      <c r="D13" s="5">
        <v>39390</v>
      </c>
      <c r="E13" s="4" t="s">
        <v>15</v>
      </c>
      <c r="F13" s="2" t="s">
        <v>468</v>
      </c>
      <c r="N13" s="12">
        <f t="shared" si="2"/>
        <v>11</v>
      </c>
      <c r="O13" s="12" t="str">
        <f t="shared" si="0"/>
        <v>KARACA</v>
      </c>
      <c r="P13" s="12" t="str">
        <f t="shared" si="1"/>
        <v>Sarah</v>
      </c>
    </row>
    <row r="14" spans="1:16" x14ac:dyDescent="0.25">
      <c r="A14">
        <v>16</v>
      </c>
      <c r="B14" s="4" t="s">
        <v>326</v>
      </c>
      <c r="C14" s="4" t="s">
        <v>327</v>
      </c>
      <c r="D14" s="5">
        <v>39211</v>
      </c>
      <c r="E14" s="4" t="s">
        <v>15</v>
      </c>
      <c r="F14" s="2" t="s">
        <v>468</v>
      </c>
      <c r="I14" s="57" t="str">
        <f>VLOOKUP(1,A2:E36,2,FALSE)</f>
        <v>ROTIER</v>
      </c>
      <c r="J14" s="58"/>
      <c r="N14" s="12">
        <f t="shared" si="2"/>
        <v>12</v>
      </c>
      <c r="O14" s="12" t="s">
        <v>226</v>
      </c>
      <c r="P14" s="12" t="s">
        <v>483</v>
      </c>
    </row>
    <row r="15" spans="1:16" ht="13" thickBot="1" x14ac:dyDescent="0.3">
      <c r="A15">
        <v>1</v>
      </c>
      <c r="B15" s="4" t="s">
        <v>419</v>
      </c>
      <c r="C15" s="4" t="s">
        <v>204</v>
      </c>
      <c r="D15" s="5">
        <v>39324</v>
      </c>
      <c r="E15" s="4" t="s">
        <v>15</v>
      </c>
      <c r="F15" s="2" t="s">
        <v>468</v>
      </c>
      <c r="I15" s="59"/>
      <c r="J15" s="52"/>
      <c r="N15" s="12">
        <f t="shared" si="2"/>
        <v>13</v>
      </c>
      <c r="O15" s="12" t="str">
        <f t="shared" si="0"/>
        <v>GOIX</v>
      </c>
      <c r="P15" s="12" t="str">
        <f t="shared" si="1"/>
        <v>Anaïs</v>
      </c>
    </row>
    <row r="16" spans="1:16" x14ac:dyDescent="0.25">
      <c r="B16" s="4" t="s">
        <v>440</v>
      </c>
      <c r="C16" s="4" t="s">
        <v>441</v>
      </c>
      <c r="D16" s="5">
        <v>39358</v>
      </c>
      <c r="E16" s="4" t="s">
        <v>15</v>
      </c>
      <c r="F16" s="2" t="s">
        <v>468</v>
      </c>
      <c r="G16" s="1" t="str">
        <f>VLOOKUP(2,A2:E36,2,FALSE)</f>
        <v>MARIE</v>
      </c>
      <c r="H16" s="27"/>
      <c r="I16" s="59" t="str">
        <f>VLOOKUP(1,A4:E36,3,FALSE)</f>
        <v>Candice</v>
      </c>
      <c r="J16" s="52"/>
      <c r="N16" s="12">
        <f t="shared" si="2"/>
        <v>14</v>
      </c>
      <c r="O16" s="12" t="str">
        <f t="shared" si="0"/>
        <v>SUFFYS</v>
      </c>
      <c r="P16" s="12" t="str">
        <f t="shared" si="1"/>
        <v>Amélie</v>
      </c>
    </row>
    <row r="17" spans="1:16" ht="13" thickBot="1" x14ac:dyDescent="0.3">
      <c r="A17">
        <v>4</v>
      </c>
      <c r="B17" s="4" t="s">
        <v>10</v>
      </c>
      <c r="C17" s="4" t="s">
        <v>11</v>
      </c>
      <c r="D17" s="5">
        <v>39215</v>
      </c>
      <c r="E17" s="4" t="s">
        <v>12</v>
      </c>
      <c r="F17" s="2" t="s">
        <v>468</v>
      </c>
      <c r="G17" s="14"/>
      <c r="H17" s="28"/>
      <c r="I17" s="59"/>
      <c r="J17" s="52"/>
      <c r="N17" s="12">
        <f t="shared" si="2"/>
        <v>15</v>
      </c>
      <c r="O17" s="12" t="str">
        <f t="shared" si="0"/>
        <v>GONCALVES</v>
      </c>
      <c r="P17" s="12" t="str">
        <f t="shared" si="1"/>
        <v>Maelyne</v>
      </c>
    </row>
    <row r="18" spans="1:16" ht="13" customHeight="1" x14ac:dyDescent="0.25">
      <c r="A18">
        <v>20</v>
      </c>
      <c r="B18" s="4" t="s">
        <v>39</v>
      </c>
      <c r="C18" s="4" t="s">
        <v>40</v>
      </c>
      <c r="D18" s="5">
        <v>39379</v>
      </c>
      <c r="E18" s="4" t="s">
        <v>12</v>
      </c>
      <c r="F18" s="2" t="s">
        <v>468</v>
      </c>
      <c r="G18" s="14" t="str">
        <f>VLOOKUP(2,A2:E36,3,FALSE)</f>
        <v>Océane</v>
      </c>
      <c r="H18" s="28"/>
      <c r="I18" s="59" t="str">
        <f>VLOOKUP(1,A2:E36,5,FALSE)</f>
        <v>6EME 1</v>
      </c>
      <c r="J18" s="52"/>
      <c r="K18" s="1" t="str">
        <f>VLOOKUP(3,A2:E36,2,FALSE)</f>
        <v>GUILLEMOZ</v>
      </c>
      <c r="L18" s="13"/>
      <c r="N18" s="12">
        <f t="shared" si="2"/>
        <v>16</v>
      </c>
      <c r="O18" s="12" t="str">
        <f t="shared" si="0"/>
        <v>LOPEZ-NURET</v>
      </c>
      <c r="P18" s="12" t="str">
        <f t="shared" si="1"/>
        <v>Léane</v>
      </c>
    </row>
    <row r="19" spans="1:16" ht="14" customHeight="1" thickBot="1" x14ac:dyDescent="0.3">
      <c r="A19">
        <v>30</v>
      </c>
      <c r="B19" s="4" t="s">
        <v>41</v>
      </c>
      <c r="C19" s="4" t="s">
        <v>42</v>
      </c>
      <c r="D19" s="5">
        <v>39387</v>
      </c>
      <c r="E19" s="4" t="s">
        <v>12</v>
      </c>
      <c r="F19" s="2" t="s">
        <v>468</v>
      </c>
      <c r="G19" s="14"/>
      <c r="H19" s="28"/>
      <c r="I19" s="60"/>
      <c r="J19" s="54"/>
      <c r="K19" s="14"/>
      <c r="L19" s="15"/>
      <c r="N19" s="12">
        <f t="shared" si="2"/>
        <v>17</v>
      </c>
      <c r="O19" s="12" t="str">
        <f t="shared" si="0"/>
        <v>MARION</v>
      </c>
      <c r="P19" s="12" t="str">
        <f t="shared" si="1"/>
        <v>Loana</v>
      </c>
    </row>
    <row r="20" spans="1:16" x14ac:dyDescent="0.25">
      <c r="B20" s="4" t="s">
        <v>128</v>
      </c>
      <c r="C20" s="4" t="s">
        <v>129</v>
      </c>
      <c r="D20" s="5">
        <v>39357</v>
      </c>
      <c r="E20" s="4" t="s">
        <v>12</v>
      </c>
      <c r="F20" s="2" t="s">
        <v>468</v>
      </c>
      <c r="G20" s="14" t="str">
        <f>VLOOKUP(2,A2:E36,5,FALSE)</f>
        <v>6EME 3</v>
      </c>
      <c r="H20" s="15"/>
      <c r="I20" s="55">
        <v>1</v>
      </c>
      <c r="J20" s="56"/>
      <c r="K20" s="14" t="str">
        <f>VLOOKUP(3,A2:E36,3,FALSE)</f>
        <v>Aude</v>
      </c>
      <c r="L20" s="15"/>
      <c r="N20" s="12">
        <f t="shared" si="2"/>
        <v>18</v>
      </c>
      <c r="O20" s="12" t="str">
        <f t="shared" si="0"/>
        <v>DELOGEAU</v>
      </c>
      <c r="P20" s="12" t="str">
        <f t="shared" si="1"/>
        <v>Marie-Adélaïde</v>
      </c>
    </row>
    <row r="21" spans="1:16" ht="13" thickBot="1" x14ac:dyDescent="0.3">
      <c r="A21">
        <v>18</v>
      </c>
      <c r="B21" s="4" t="s">
        <v>148</v>
      </c>
      <c r="C21" s="4" t="s">
        <v>149</v>
      </c>
      <c r="D21" s="5">
        <v>39225</v>
      </c>
      <c r="E21" s="4" t="s">
        <v>12</v>
      </c>
      <c r="F21" s="2" t="s">
        <v>468</v>
      </c>
      <c r="G21" s="16"/>
      <c r="H21" s="17"/>
      <c r="I21" s="18"/>
      <c r="J21" s="20"/>
      <c r="K21" s="14"/>
      <c r="L21" s="15"/>
      <c r="N21" s="12">
        <f t="shared" si="2"/>
        <v>19</v>
      </c>
      <c r="O21" s="12" t="str">
        <f t="shared" si="0"/>
        <v>GUITTOT</v>
      </c>
      <c r="P21" s="12" t="str">
        <f t="shared" si="1"/>
        <v>Sara</v>
      </c>
    </row>
    <row r="22" spans="1:16" x14ac:dyDescent="0.25">
      <c r="A22">
        <v>22</v>
      </c>
      <c r="B22" s="4" t="s">
        <v>231</v>
      </c>
      <c r="C22" s="4" t="s">
        <v>232</v>
      </c>
      <c r="D22" s="5">
        <v>39391</v>
      </c>
      <c r="E22" s="4" t="s">
        <v>12</v>
      </c>
      <c r="F22" s="2" t="s">
        <v>468</v>
      </c>
      <c r="G22" s="23">
        <v>2</v>
      </c>
      <c r="H22" s="24"/>
      <c r="I22" s="19"/>
      <c r="J22" s="20"/>
      <c r="K22" s="14" t="str">
        <f>VLOOKUP(3,A2:E36,5,FALSE)</f>
        <v>6EME 1</v>
      </c>
      <c r="L22" s="15"/>
      <c r="N22" s="12">
        <f t="shared" si="2"/>
        <v>20</v>
      </c>
      <c r="O22" s="12" t="str">
        <f t="shared" si="0"/>
        <v>BARDIN</v>
      </c>
      <c r="P22" s="12" t="str">
        <f t="shared" si="1"/>
        <v>Camille</v>
      </c>
    </row>
    <row r="23" spans="1:16" ht="13" thickBot="1" x14ac:dyDescent="0.3">
      <c r="A23">
        <v>19</v>
      </c>
      <c r="B23" s="4" t="s">
        <v>259</v>
      </c>
      <c r="C23" s="4" t="s">
        <v>260</v>
      </c>
      <c r="D23" s="5">
        <v>39413</v>
      </c>
      <c r="E23" s="4" t="s">
        <v>12</v>
      </c>
      <c r="F23" s="2" t="s">
        <v>468</v>
      </c>
      <c r="G23" s="23"/>
      <c r="H23" s="24"/>
      <c r="I23" s="19"/>
      <c r="J23" s="20"/>
      <c r="K23" s="16"/>
      <c r="L23" s="17"/>
      <c r="N23" s="12">
        <f t="shared" si="2"/>
        <v>21</v>
      </c>
      <c r="O23" s="12" t="str">
        <f t="shared" si="0"/>
        <v>TRESAUGUE</v>
      </c>
      <c r="P23" s="12" t="str">
        <f t="shared" si="1"/>
        <v>Léane</v>
      </c>
    </row>
    <row r="24" spans="1:16" x14ac:dyDescent="0.25">
      <c r="A24">
        <v>31</v>
      </c>
      <c r="B24" s="4" t="s">
        <v>304</v>
      </c>
      <c r="C24" s="4" t="s">
        <v>137</v>
      </c>
      <c r="D24" s="5">
        <v>39212</v>
      </c>
      <c r="E24" s="4" t="s">
        <v>12</v>
      </c>
      <c r="F24" s="2" t="s">
        <v>468</v>
      </c>
      <c r="G24" s="23"/>
      <c r="H24" s="24"/>
      <c r="I24" s="19"/>
      <c r="J24" s="20"/>
      <c r="K24" s="25">
        <v>3</v>
      </c>
      <c r="L24" s="26"/>
      <c r="N24" s="12">
        <f t="shared" si="2"/>
        <v>22</v>
      </c>
      <c r="O24" s="12" t="str">
        <f t="shared" si="0"/>
        <v>GILLARD</v>
      </c>
      <c r="P24" s="12" t="str">
        <f t="shared" si="1"/>
        <v>Kahilie</v>
      </c>
    </row>
    <row r="25" spans="1:16" ht="13" thickBot="1" x14ac:dyDescent="0.3">
      <c r="B25" s="4" t="s">
        <v>415</v>
      </c>
      <c r="C25" s="4" t="s">
        <v>416</v>
      </c>
      <c r="D25" s="5">
        <v>39201</v>
      </c>
      <c r="E25" s="4" t="s">
        <v>12</v>
      </c>
      <c r="F25" s="2" t="s">
        <v>468</v>
      </c>
      <c r="G25" s="23"/>
      <c r="H25" s="24"/>
      <c r="I25" s="21"/>
      <c r="J25" s="22"/>
      <c r="K25" s="25"/>
      <c r="L25" s="26"/>
      <c r="N25" s="12">
        <f t="shared" si="2"/>
        <v>23</v>
      </c>
      <c r="O25" s="12" t="str">
        <f t="shared" si="0"/>
        <v>CORNILLAT</v>
      </c>
      <c r="P25" s="12" t="str">
        <f t="shared" si="1"/>
        <v>Maelle</v>
      </c>
    </row>
    <row r="26" spans="1:16" x14ac:dyDescent="0.25">
      <c r="A26">
        <v>7</v>
      </c>
      <c r="B26" s="4" t="s">
        <v>425</v>
      </c>
      <c r="C26" s="4" t="s">
        <v>129</v>
      </c>
      <c r="D26" s="5">
        <v>39121</v>
      </c>
      <c r="E26" s="4" t="s">
        <v>12</v>
      </c>
      <c r="F26" s="2" t="s">
        <v>468</v>
      </c>
      <c r="N26" s="12">
        <f t="shared" si="2"/>
        <v>24</v>
      </c>
      <c r="O26" s="12" t="str">
        <f t="shared" si="0"/>
        <v>GUENET</v>
      </c>
      <c r="P26" s="12" t="str">
        <f t="shared" si="1"/>
        <v>Nina-Gaëlle</v>
      </c>
    </row>
    <row r="27" spans="1:16" x14ac:dyDescent="0.25">
      <c r="A27">
        <v>10</v>
      </c>
      <c r="B27" s="4" t="s">
        <v>428</v>
      </c>
      <c r="C27" s="4" t="s">
        <v>197</v>
      </c>
      <c r="D27" s="5">
        <v>39127</v>
      </c>
      <c r="E27" s="4" t="s">
        <v>12</v>
      </c>
      <c r="F27" s="2" t="s">
        <v>468</v>
      </c>
      <c r="N27" s="12">
        <f t="shared" si="2"/>
        <v>25</v>
      </c>
      <c r="O27" s="12" t="str">
        <f t="shared" si="0"/>
        <v>SADEK</v>
      </c>
      <c r="P27" s="12" t="str">
        <f t="shared" si="1"/>
        <v>Aïcha</v>
      </c>
    </row>
    <row r="28" spans="1:16" x14ac:dyDescent="0.25">
      <c r="A28">
        <v>21</v>
      </c>
      <c r="B28" s="4" t="s">
        <v>445</v>
      </c>
      <c r="C28" s="4" t="s">
        <v>327</v>
      </c>
      <c r="D28" s="5">
        <v>39361</v>
      </c>
      <c r="E28" s="4" t="s">
        <v>12</v>
      </c>
      <c r="F28" s="2" t="s">
        <v>468</v>
      </c>
      <c r="N28" s="12">
        <f t="shared" si="2"/>
        <v>26</v>
      </c>
      <c r="O28" s="12" t="str">
        <f t="shared" si="0"/>
        <v>GONTHIER</v>
      </c>
      <c r="P28" s="12" t="str">
        <f t="shared" si="1"/>
        <v>Coline</v>
      </c>
    </row>
    <row r="29" spans="1:16" ht="13" thickBot="1" x14ac:dyDescent="0.3">
      <c r="A29">
        <v>23</v>
      </c>
      <c r="B29" s="4" t="s">
        <v>121</v>
      </c>
      <c r="C29" s="4" t="s">
        <v>123</v>
      </c>
      <c r="D29" s="5">
        <v>39101</v>
      </c>
      <c r="E29" s="4" t="s">
        <v>35</v>
      </c>
      <c r="F29" s="2" t="s">
        <v>468</v>
      </c>
      <c r="N29" s="12">
        <f t="shared" si="2"/>
        <v>27</v>
      </c>
      <c r="O29" s="12" t="str">
        <f t="shared" si="0"/>
        <v>JOLLET</v>
      </c>
      <c r="P29" s="12" t="str">
        <f t="shared" si="1"/>
        <v>Chelsea</v>
      </c>
    </row>
    <row r="30" spans="1:16" x14ac:dyDescent="0.25">
      <c r="A30">
        <v>28</v>
      </c>
      <c r="B30" s="4" t="s">
        <v>162</v>
      </c>
      <c r="C30" s="4" t="s">
        <v>47</v>
      </c>
      <c r="D30" s="5">
        <v>39135</v>
      </c>
      <c r="E30" s="4" t="s">
        <v>35</v>
      </c>
      <c r="F30" s="2" t="s">
        <v>468</v>
      </c>
      <c r="H30" s="69" t="s">
        <v>473</v>
      </c>
      <c r="I30" s="70"/>
      <c r="J30" s="70"/>
      <c r="K30" s="71"/>
      <c r="N30" s="12">
        <f t="shared" si="2"/>
        <v>28</v>
      </c>
      <c r="O30" s="12" t="str">
        <f t="shared" si="0"/>
        <v>DESROCHES</v>
      </c>
      <c r="P30" s="12" t="str">
        <f t="shared" si="1"/>
        <v>Sarah</v>
      </c>
    </row>
    <row r="31" spans="1:16" x14ac:dyDescent="0.25">
      <c r="A31">
        <v>9</v>
      </c>
      <c r="B31" s="4" t="s">
        <v>208</v>
      </c>
      <c r="C31" s="4" t="s">
        <v>209</v>
      </c>
      <c r="D31" s="5">
        <v>39226</v>
      </c>
      <c r="E31" s="4" t="s">
        <v>35</v>
      </c>
      <c r="F31" s="2" t="s">
        <v>468</v>
      </c>
      <c r="H31" s="72"/>
      <c r="I31" s="73"/>
      <c r="J31" s="73"/>
      <c r="K31" s="74"/>
      <c r="N31" s="12">
        <f>N30+1</f>
        <v>29</v>
      </c>
      <c r="O31" s="12" t="str">
        <f t="shared" si="0"/>
        <v>LAMBERT</v>
      </c>
      <c r="P31" s="12" t="str">
        <f t="shared" si="1"/>
        <v>Colyne</v>
      </c>
    </row>
    <row r="32" spans="1:16" x14ac:dyDescent="0.25">
      <c r="A32">
        <v>11</v>
      </c>
      <c r="B32" s="4" t="s">
        <v>287</v>
      </c>
      <c r="C32" s="4" t="s">
        <v>47</v>
      </c>
      <c r="D32" s="5">
        <v>39107</v>
      </c>
      <c r="E32" s="4" t="s">
        <v>35</v>
      </c>
      <c r="F32" s="2" t="s">
        <v>468</v>
      </c>
      <c r="H32" s="72"/>
      <c r="I32" s="73"/>
      <c r="J32" s="73"/>
      <c r="K32" s="74"/>
      <c r="N32" s="12">
        <f t="shared" ref="N32:N38" si="3">N31+1</f>
        <v>30</v>
      </c>
      <c r="O32" s="12" t="str">
        <f t="shared" si="0"/>
        <v>BARDY</v>
      </c>
      <c r="P32" s="12" t="str">
        <f t="shared" si="1"/>
        <v>Lana</v>
      </c>
    </row>
    <row r="33" spans="1:16" ht="13" thickBot="1" x14ac:dyDescent="0.3">
      <c r="A33">
        <v>2</v>
      </c>
      <c r="B33" s="4" t="s">
        <v>332</v>
      </c>
      <c r="C33" s="4" t="s">
        <v>333</v>
      </c>
      <c r="D33" s="5">
        <v>39143</v>
      </c>
      <c r="E33" s="4" t="s">
        <v>35</v>
      </c>
      <c r="F33" s="2" t="s">
        <v>468</v>
      </c>
      <c r="H33" s="75"/>
      <c r="I33" s="76"/>
      <c r="J33" s="76"/>
      <c r="K33" s="77"/>
      <c r="N33" s="12">
        <f t="shared" si="3"/>
        <v>31</v>
      </c>
      <c r="O33" s="12" t="str">
        <f t="shared" si="0"/>
        <v>LEBRON</v>
      </c>
      <c r="P33" s="12" t="str">
        <f t="shared" si="1"/>
        <v>Lucie</v>
      </c>
    </row>
    <row r="34" spans="1:16" ht="13" thickBot="1" x14ac:dyDescent="0.3">
      <c r="A34">
        <v>17</v>
      </c>
      <c r="B34" s="4" t="s">
        <v>334</v>
      </c>
      <c r="C34" s="4" t="s">
        <v>337</v>
      </c>
      <c r="D34" s="5">
        <v>39128</v>
      </c>
      <c r="E34" s="4" t="s">
        <v>35</v>
      </c>
      <c r="F34" s="2" t="s">
        <v>468</v>
      </c>
      <c r="H34" s="11"/>
      <c r="N34" s="12">
        <f t="shared" si="3"/>
        <v>32</v>
      </c>
      <c r="O34" s="12" t="e">
        <f t="shared" si="0"/>
        <v>#N/A</v>
      </c>
      <c r="P34" s="12" t="e">
        <f t="shared" si="1"/>
        <v>#N/A</v>
      </c>
    </row>
    <row r="35" spans="1:16" x14ac:dyDescent="0.25">
      <c r="A35">
        <v>25</v>
      </c>
      <c r="B35" s="4" t="s">
        <v>421</v>
      </c>
      <c r="C35" s="4" t="s">
        <v>186</v>
      </c>
      <c r="D35" s="5">
        <v>39199</v>
      </c>
      <c r="E35" s="4" t="s">
        <v>35</v>
      </c>
      <c r="F35" s="2" t="s">
        <v>468</v>
      </c>
      <c r="I35" s="57" t="str">
        <f>VLOOKUP(1,A39:E72,2,FALSE)</f>
        <v>GAY</v>
      </c>
      <c r="J35" s="58"/>
      <c r="N35" s="12">
        <f t="shared" si="3"/>
        <v>33</v>
      </c>
      <c r="O35" s="12" t="e">
        <f t="shared" si="0"/>
        <v>#N/A</v>
      </c>
      <c r="P35" s="12" t="e">
        <f t="shared" si="1"/>
        <v>#N/A</v>
      </c>
    </row>
    <row r="36" spans="1:16" ht="13" thickBot="1" x14ac:dyDescent="0.3">
      <c r="A36">
        <v>5</v>
      </c>
      <c r="B36" s="4" t="s">
        <v>429</v>
      </c>
      <c r="C36" s="4" t="s">
        <v>430</v>
      </c>
      <c r="D36" s="5">
        <v>39103</v>
      </c>
      <c r="E36" s="4" t="s">
        <v>35</v>
      </c>
      <c r="F36" s="2" t="s">
        <v>468</v>
      </c>
      <c r="I36" s="59"/>
      <c r="J36" s="52"/>
      <c r="N36" s="12">
        <f t="shared" si="3"/>
        <v>34</v>
      </c>
      <c r="O36" s="12" t="e">
        <f t="shared" si="0"/>
        <v>#N/A</v>
      </c>
      <c r="P36" s="12" t="e">
        <f t="shared" si="1"/>
        <v>#N/A</v>
      </c>
    </row>
    <row r="37" spans="1:16" x14ac:dyDescent="0.25">
      <c r="A37">
        <v>15</v>
      </c>
      <c r="B37" s="4" t="s">
        <v>434</v>
      </c>
      <c r="C37" s="4" t="s">
        <v>435</v>
      </c>
      <c r="D37" s="5">
        <v>39239</v>
      </c>
      <c r="E37" s="4" t="s">
        <v>18</v>
      </c>
      <c r="F37" s="2" t="s">
        <v>469</v>
      </c>
      <c r="G37" s="1" t="str">
        <f>VLOOKUP(2,A39:F72,2,FALSE)</f>
        <v>PETRACCA</v>
      </c>
      <c r="H37" s="13"/>
      <c r="I37" s="51" t="str">
        <f>VLOOKUP(1,A39:E72,3,FALSE)</f>
        <v>Nicolas</v>
      </c>
      <c r="J37" s="52"/>
      <c r="N37" s="12">
        <f t="shared" si="3"/>
        <v>35</v>
      </c>
      <c r="O37" s="12" t="e">
        <f t="shared" si="0"/>
        <v>#N/A</v>
      </c>
      <c r="P37" s="12" t="e">
        <f t="shared" si="1"/>
        <v>#N/A</v>
      </c>
    </row>
    <row r="38" spans="1:16" ht="13" thickBot="1" x14ac:dyDescent="0.3">
      <c r="A38">
        <v>18</v>
      </c>
      <c r="B38" s="4" t="s">
        <v>380</v>
      </c>
      <c r="C38" s="4" t="s">
        <v>381</v>
      </c>
      <c r="D38" s="5">
        <v>39595</v>
      </c>
      <c r="E38" s="4" t="s">
        <v>25</v>
      </c>
      <c r="F38" s="2" t="s">
        <v>469</v>
      </c>
      <c r="G38" s="14"/>
      <c r="H38" s="15"/>
      <c r="I38" s="51"/>
      <c r="J38" s="52"/>
      <c r="N38" s="12">
        <f t="shared" si="3"/>
        <v>36</v>
      </c>
      <c r="O38" s="12" t="e">
        <f t="shared" si="0"/>
        <v>#N/A</v>
      </c>
      <c r="P38" s="12" t="e">
        <f t="shared" si="1"/>
        <v>#N/A</v>
      </c>
    </row>
    <row r="39" spans="1:16" ht="13" customHeight="1" x14ac:dyDescent="0.25">
      <c r="A39">
        <v>12</v>
      </c>
      <c r="B39" s="4" t="s">
        <v>136</v>
      </c>
      <c r="C39" s="4" t="s">
        <v>138</v>
      </c>
      <c r="D39" s="5">
        <v>39453</v>
      </c>
      <c r="E39" s="4" t="s">
        <v>6</v>
      </c>
      <c r="F39" s="2" t="s">
        <v>469</v>
      </c>
      <c r="G39" s="14" t="str">
        <f>VLOOKUP(2,A$39:F$72,3,FALSE)</f>
        <v>Raphael</v>
      </c>
      <c r="H39" s="15"/>
      <c r="I39" s="51" t="str">
        <f>VLOOKUP(1,A39:E72,5,FALSE)</f>
        <v>6EME 3</v>
      </c>
      <c r="J39" s="52"/>
      <c r="K39" s="1" t="str">
        <f>VLOOKUP(3,A39:E72,2,FALSE)</f>
        <v>BONGARD</v>
      </c>
      <c r="L39" s="13"/>
    </row>
    <row r="40" spans="1:16" ht="14" customHeight="1" thickBot="1" x14ac:dyDescent="0.3">
      <c r="A40">
        <v>16</v>
      </c>
      <c r="B40" s="4" t="s">
        <v>55</v>
      </c>
      <c r="C40" s="4" t="s">
        <v>56</v>
      </c>
      <c r="D40" s="5">
        <v>39385</v>
      </c>
      <c r="E40" s="4" t="s">
        <v>15</v>
      </c>
      <c r="F40" s="2" t="s">
        <v>469</v>
      </c>
      <c r="G40" s="14"/>
      <c r="H40" s="15"/>
      <c r="I40" s="53"/>
      <c r="J40" s="54"/>
      <c r="K40" s="14"/>
      <c r="L40" s="15"/>
    </row>
    <row r="41" spans="1:16" ht="13" customHeight="1" x14ac:dyDescent="0.25">
      <c r="A41">
        <v>21</v>
      </c>
      <c r="B41" s="4" t="s">
        <v>116</v>
      </c>
      <c r="C41" s="4" t="s">
        <v>109</v>
      </c>
      <c r="D41" s="5">
        <v>39369</v>
      </c>
      <c r="E41" s="4" t="s">
        <v>15</v>
      </c>
      <c r="F41" s="2" t="s">
        <v>469</v>
      </c>
      <c r="G41" s="14" t="str">
        <f>VLOOKUP(2,A$39:F$72,5,FALSE)</f>
        <v>6EME 2</v>
      </c>
      <c r="H41" s="15"/>
      <c r="I41" s="55">
        <v>1</v>
      </c>
      <c r="J41" s="56"/>
      <c r="K41" s="14" t="str">
        <f>VLOOKUP(3,A39:E72,3,FALSE)</f>
        <v>Ethan</v>
      </c>
      <c r="L41" s="15"/>
    </row>
    <row r="42" spans="1:16" ht="14" customHeight="1" thickBot="1" x14ac:dyDescent="0.3">
      <c r="A42">
        <v>28</v>
      </c>
      <c r="B42" s="4" t="s">
        <v>169</v>
      </c>
      <c r="C42" s="4" t="s">
        <v>170</v>
      </c>
      <c r="D42" s="5">
        <v>39192</v>
      </c>
      <c r="E42" s="4" t="s">
        <v>15</v>
      </c>
      <c r="F42" s="2" t="s">
        <v>469</v>
      </c>
      <c r="G42" s="16"/>
      <c r="H42" s="17"/>
      <c r="I42" s="18"/>
      <c r="J42" s="20"/>
      <c r="K42" s="14"/>
      <c r="L42" s="15"/>
      <c r="N42" s="31" t="s">
        <v>480</v>
      </c>
      <c r="O42" s="31"/>
      <c r="P42" s="31"/>
    </row>
    <row r="43" spans="1:16" x14ac:dyDescent="0.25">
      <c r="A43">
        <v>8</v>
      </c>
      <c r="B43" s="4" t="s">
        <v>174</v>
      </c>
      <c r="C43" s="4" t="s">
        <v>123</v>
      </c>
      <c r="D43" s="5">
        <v>39087</v>
      </c>
      <c r="E43" s="4" t="s">
        <v>15</v>
      </c>
      <c r="F43" s="2" t="s">
        <v>468</v>
      </c>
      <c r="G43" s="23">
        <v>2</v>
      </c>
      <c r="H43" s="24"/>
      <c r="I43" s="19"/>
      <c r="J43" s="20"/>
      <c r="K43" s="14" t="str">
        <f>VLOOKUP(3,A39:E72,5,FALSE)</f>
        <v>6EME 3</v>
      </c>
      <c r="L43" s="15"/>
      <c r="N43" s="31"/>
      <c r="O43" s="31"/>
      <c r="P43" s="31"/>
    </row>
    <row r="44" spans="1:16" ht="13" thickBot="1" x14ac:dyDescent="0.3">
      <c r="A44">
        <v>17</v>
      </c>
      <c r="B44" s="4" t="s">
        <v>185</v>
      </c>
      <c r="C44" s="4" t="s">
        <v>180</v>
      </c>
      <c r="D44" s="5">
        <v>39323</v>
      </c>
      <c r="E44" s="4" t="s">
        <v>15</v>
      </c>
      <c r="F44" s="2" t="s">
        <v>469</v>
      </c>
      <c r="G44" s="23"/>
      <c r="H44" s="24"/>
      <c r="I44" s="19"/>
      <c r="J44" s="20"/>
      <c r="K44" s="16"/>
      <c r="L44" s="17"/>
      <c r="N44" s="12"/>
      <c r="O44" s="12"/>
      <c r="P44" s="12"/>
    </row>
    <row r="45" spans="1:16" x14ac:dyDescent="0.25">
      <c r="A45">
        <v>5</v>
      </c>
      <c r="B45" s="4" t="s">
        <v>188</v>
      </c>
      <c r="C45" s="4" t="s">
        <v>69</v>
      </c>
      <c r="D45" s="5">
        <v>39365</v>
      </c>
      <c r="E45" s="4" t="s">
        <v>15</v>
      </c>
      <c r="F45" s="2" t="s">
        <v>469</v>
      </c>
      <c r="G45" s="23"/>
      <c r="H45" s="24"/>
      <c r="I45" s="19"/>
      <c r="J45" s="20"/>
      <c r="K45" s="25">
        <v>3</v>
      </c>
      <c r="L45" s="26"/>
      <c r="N45" s="12" t="s">
        <v>466</v>
      </c>
      <c r="O45" s="12" t="s">
        <v>479</v>
      </c>
      <c r="P45" s="12" t="s">
        <v>472</v>
      </c>
    </row>
    <row r="46" spans="1:16" ht="13" thickBot="1" x14ac:dyDescent="0.3">
      <c r="A46">
        <v>20</v>
      </c>
      <c r="B46" s="4" t="s">
        <v>202</v>
      </c>
      <c r="C46" s="4" t="s">
        <v>161</v>
      </c>
      <c r="D46" s="5">
        <v>39276</v>
      </c>
      <c r="E46" s="4" t="s">
        <v>15</v>
      </c>
      <c r="F46" s="2" t="s">
        <v>469</v>
      </c>
      <c r="G46" s="23"/>
      <c r="H46" s="24"/>
      <c r="I46" s="21"/>
      <c r="J46" s="22"/>
      <c r="K46" s="25"/>
      <c r="L46" s="26"/>
      <c r="N46" s="12">
        <v>1</v>
      </c>
      <c r="O46" s="12" t="str">
        <f>VLOOKUP(N46,A$37:C$73,2,FALSE)</f>
        <v>GAY</v>
      </c>
      <c r="P46" s="12" t="str">
        <f>VLOOKUP(O46,B$37:D$73,2,FALSE)</f>
        <v>Nicolas</v>
      </c>
    </row>
    <row r="47" spans="1:16" x14ac:dyDescent="0.25">
      <c r="A47">
        <v>6</v>
      </c>
      <c r="B47" s="4" t="s">
        <v>225</v>
      </c>
      <c r="C47" s="4" t="s">
        <v>69</v>
      </c>
      <c r="D47" s="5">
        <v>39163</v>
      </c>
      <c r="E47" s="4" t="s">
        <v>15</v>
      </c>
      <c r="F47" s="2" t="s">
        <v>469</v>
      </c>
      <c r="N47" s="12">
        <f>N46+1</f>
        <v>2</v>
      </c>
      <c r="O47" s="12" t="str">
        <f t="shared" ref="O47:O74" si="4">VLOOKUP(N47,A$37:C$73,2,FALSE)</f>
        <v>PETRACCA</v>
      </c>
      <c r="P47" s="12" t="str">
        <f t="shared" ref="P47:P74" si="5">VLOOKUP(O47,B$37:D$73,2,FALSE)</f>
        <v>Raphael</v>
      </c>
    </row>
    <row r="48" spans="1:16" x14ac:dyDescent="0.25">
      <c r="A48">
        <v>12</v>
      </c>
      <c r="B48" s="4" t="s">
        <v>226</v>
      </c>
      <c r="C48" s="4" t="s">
        <v>227</v>
      </c>
      <c r="D48" s="5">
        <v>39473</v>
      </c>
      <c r="E48" s="4" t="s">
        <v>15</v>
      </c>
      <c r="F48" s="2" t="s">
        <v>468</v>
      </c>
      <c r="N48" s="12">
        <f t="shared" ref="N48:N73" si="6">N47+1</f>
        <v>3</v>
      </c>
      <c r="O48" s="12" t="str">
        <f t="shared" si="4"/>
        <v>BONGARD</v>
      </c>
      <c r="P48" s="12" t="str">
        <f t="shared" si="5"/>
        <v>Ethan</v>
      </c>
    </row>
    <row r="49" spans="1:16" x14ac:dyDescent="0.25">
      <c r="B49" s="4" t="s">
        <v>363</v>
      </c>
      <c r="C49" s="4" t="s">
        <v>69</v>
      </c>
      <c r="D49" s="5">
        <v>39132</v>
      </c>
      <c r="E49" s="4" t="s">
        <v>15</v>
      </c>
      <c r="F49" s="2" t="s">
        <v>469</v>
      </c>
      <c r="N49" s="12">
        <f t="shared" si="6"/>
        <v>4</v>
      </c>
      <c r="O49" s="12" t="str">
        <f t="shared" si="4"/>
        <v>RENAUDAT</v>
      </c>
      <c r="P49" s="12" t="str">
        <f t="shared" si="5"/>
        <v>Maxence</v>
      </c>
    </row>
    <row r="50" spans="1:16" x14ac:dyDescent="0.25">
      <c r="A50">
        <v>27</v>
      </c>
      <c r="B50" s="4" t="s">
        <v>43</v>
      </c>
      <c r="C50" s="4" t="s">
        <v>44</v>
      </c>
      <c r="D50" s="5">
        <v>39366</v>
      </c>
      <c r="E50" s="4" t="s">
        <v>12</v>
      </c>
      <c r="F50" s="2" t="s">
        <v>469</v>
      </c>
      <c r="N50" s="12">
        <f t="shared" si="6"/>
        <v>5</v>
      </c>
      <c r="O50" s="12" t="str">
        <f t="shared" si="4"/>
        <v>ESTEBEN-CATTEL</v>
      </c>
      <c r="P50" s="12" t="str">
        <f t="shared" si="5"/>
        <v>Louis</v>
      </c>
    </row>
    <row r="51" spans="1:16" x14ac:dyDescent="0.25">
      <c r="A51">
        <v>11</v>
      </c>
      <c r="B51" s="4" t="s">
        <v>75</v>
      </c>
      <c r="C51" s="4" t="s">
        <v>76</v>
      </c>
      <c r="D51" s="5">
        <v>39146</v>
      </c>
      <c r="E51" s="4" t="s">
        <v>12</v>
      </c>
      <c r="F51" s="2" t="s">
        <v>469</v>
      </c>
      <c r="H51" s="50" t="s">
        <v>481</v>
      </c>
      <c r="I51" s="50"/>
      <c r="J51" s="50"/>
      <c r="N51" s="12">
        <f t="shared" si="6"/>
        <v>6</v>
      </c>
      <c r="O51" s="12" t="str">
        <f t="shared" si="4"/>
        <v>GENTY</v>
      </c>
      <c r="P51" s="12" t="str">
        <f t="shared" si="5"/>
        <v>Louis</v>
      </c>
    </row>
    <row r="52" spans="1:16" x14ac:dyDescent="0.25">
      <c r="A52">
        <v>24</v>
      </c>
      <c r="B52" s="4" t="s">
        <v>93</v>
      </c>
      <c r="C52" s="4" t="s">
        <v>92</v>
      </c>
      <c r="D52" s="5">
        <v>39603</v>
      </c>
      <c r="E52" s="4" t="s">
        <v>12</v>
      </c>
      <c r="F52" s="2" t="s">
        <v>469</v>
      </c>
      <c r="N52" s="12">
        <f t="shared" si="6"/>
        <v>7</v>
      </c>
      <c r="O52" s="12" t="str">
        <f t="shared" si="4"/>
        <v>GASC</v>
      </c>
      <c r="P52" s="12" t="str">
        <f t="shared" si="5"/>
        <v>Antonin</v>
      </c>
    </row>
    <row r="53" spans="1:16" x14ac:dyDescent="0.25">
      <c r="B53" s="4" t="s">
        <v>160</v>
      </c>
      <c r="C53" s="4" t="s">
        <v>161</v>
      </c>
      <c r="D53" s="5">
        <v>39187</v>
      </c>
      <c r="E53" s="4" t="s">
        <v>12</v>
      </c>
      <c r="F53" s="2" t="s">
        <v>469</v>
      </c>
      <c r="N53" s="12">
        <f t="shared" si="6"/>
        <v>8</v>
      </c>
      <c r="O53" s="12" t="str">
        <f t="shared" si="4"/>
        <v>DUCOLLET</v>
      </c>
      <c r="P53" s="12" t="str">
        <f t="shared" si="5"/>
        <v>Manon</v>
      </c>
    </row>
    <row r="54" spans="1:16" x14ac:dyDescent="0.25">
      <c r="A54">
        <v>10</v>
      </c>
      <c r="B54" s="4" t="s">
        <v>235</v>
      </c>
      <c r="C54" s="4" t="s">
        <v>189</v>
      </c>
      <c r="D54" s="5">
        <v>39087</v>
      </c>
      <c r="E54" s="4" t="s">
        <v>12</v>
      </c>
      <c r="F54" s="2" t="s">
        <v>469</v>
      </c>
      <c r="N54" s="12">
        <f t="shared" si="6"/>
        <v>9</v>
      </c>
      <c r="O54" s="12" t="str">
        <f t="shared" si="4"/>
        <v>DUMITRESCU</v>
      </c>
      <c r="P54" s="12" t="str">
        <f t="shared" si="5"/>
        <v>Alexandru</v>
      </c>
    </row>
    <row r="55" spans="1:16" x14ac:dyDescent="0.25">
      <c r="A55">
        <v>13</v>
      </c>
      <c r="B55" s="4" t="s">
        <v>254</v>
      </c>
      <c r="C55" s="4" t="s">
        <v>255</v>
      </c>
      <c r="D55" s="5">
        <v>39297</v>
      </c>
      <c r="E55" s="4" t="s">
        <v>12</v>
      </c>
      <c r="F55" s="2" t="s">
        <v>469</v>
      </c>
      <c r="N55" s="12">
        <f t="shared" si="6"/>
        <v>10</v>
      </c>
      <c r="O55" s="12" t="str">
        <f t="shared" si="4"/>
        <v xml:space="preserve">GIRARD </v>
      </c>
      <c r="P55" s="12" t="str">
        <f t="shared" si="5"/>
        <v>Adrien</v>
      </c>
    </row>
    <row r="56" spans="1:16" x14ac:dyDescent="0.25">
      <c r="A56">
        <v>2</v>
      </c>
      <c r="B56" s="4" t="s">
        <v>392</v>
      </c>
      <c r="C56" s="4" t="s">
        <v>336</v>
      </c>
      <c r="D56" s="5">
        <v>39276</v>
      </c>
      <c r="E56" s="4" t="s">
        <v>12</v>
      </c>
      <c r="F56" s="2" t="s">
        <v>469</v>
      </c>
      <c r="N56" s="12">
        <f t="shared" si="6"/>
        <v>11</v>
      </c>
      <c r="O56" s="12" t="str">
        <f t="shared" si="4"/>
        <v>BOUCHAJRA</v>
      </c>
      <c r="P56" s="12" t="str">
        <f t="shared" si="5"/>
        <v>Mohamed</v>
      </c>
    </row>
    <row r="57" spans="1:16" x14ac:dyDescent="0.25">
      <c r="A57">
        <v>4</v>
      </c>
      <c r="B57" s="4" t="s">
        <v>412</v>
      </c>
      <c r="C57" s="4" t="s">
        <v>63</v>
      </c>
      <c r="D57" s="5">
        <v>39362</v>
      </c>
      <c r="E57" s="4" t="s">
        <v>12</v>
      </c>
      <c r="F57" s="2" t="s">
        <v>469</v>
      </c>
      <c r="N57" s="12">
        <f t="shared" si="6"/>
        <v>12</v>
      </c>
      <c r="O57" s="12" t="str">
        <f t="shared" si="4"/>
        <v>DAVID</v>
      </c>
      <c r="P57" s="12" t="str">
        <f t="shared" si="5"/>
        <v>Nolann</v>
      </c>
    </row>
    <row r="58" spans="1:16" x14ac:dyDescent="0.25">
      <c r="A58">
        <v>22</v>
      </c>
      <c r="B58" s="4" t="s">
        <v>420</v>
      </c>
      <c r="C58" s="4" t="s">
        <v>88</v>
      </c>
      <c r="D58" s="5">
        <v>39084</v>
      </c>
      <c r="E58" s="4" t="s">
        <v>12</v>
      </c>
      <c r="F58" s="2" t="s">
        <v>469</v>
      </c>
      <c r="N58" s="12">
        <f t="shared" si="6"/>
        <v>13</v>
      </c>
      <c r="O58" s="12" t="str">
        <f t="shared" si="4"/>
        <v>GUILLON</v>
      </c>
      <c r="P58" s="12" t="str">
        <f t="shared" si="5"/>
        <v>Florian</v>
      </c>
    </row>
    <row r="59" spans="1:16" x14ac:dyDescent="0.25">
      <c r="A59">
        <v>30</v>
      </c>
      <c r="B59" s="4" t="s">
        <v>431</v>
      </c>
      <c r="C59" s="4" t="s">
        <v>189</v>
      </c>
      <c r="D59" s="5">
        <v>39298</v>
      </c>
      <c r="E59" s="4" t="s">
        <v>12</v>
      </c>
      <c r="F59" s="2" t="s">
        <v>469</v>
      </c>
      <c r="N59" s="12">
        <f t="shared" si="6"/>
        <v>14</v>
      </c>
      <c r="O59" s="12" t="str">
        <f t="shared" si="4"/>
        <v>VELLAYEN-HULARD</v>
      </c>
      <c r="P59" s="12" t="str">
        <f t="shared" si="5"/>
        <v>Gabriel</v>
      </c>
    </row>
    <row r="60" spans="1:16" x14ac:dyDescent="0.25">
      <c r="A60">
        <v>14</v>
      </c>
      <c r="B60" s="4" t="s">
        <v>454</v>
      </c>
      <c r="C60" s="4" t="s">
        <v>92</v>
      </c>
      <c r="D60" s="5">
        <v>39369</v>
      </c>
      <c r="E60" s="4" t="s">
        <v>12</v>
      </c>
      <c r="F60" s="2" t="s">
        <v>469</v>
      </c>
      <c r="N60" s="12">
        <f t="shared" si="6"/>
        <v>15</v>
      </c>
      <c r="O60" s="12" t="str">
        <f t="shared" si="4"/>
        <v>STEEGMANS</v>
      </c>
      <c r="P60" s="12" t="str">
        <f t="shared" si="5"/>
        <v>Albain</v>
      </c>
    </row>
    <row r="61" spans="1:16" x14ac:dyDescent="0.25">
      <c r="A61">
        <v>23</v>
      </c>
      <c r="B61" s="4" t="s">
        <v>34</v>
      </c>
      <c r="C61" s="4" t="s">
        <v>21</v>
      </c>
      <c r="D61" s="5">
        <v>39100</v>
      </c>
      <c r="E61" s="4" t="s">
        <v>35</v>
      </c>
      <c r="F61" s="2" t="s">
        <v>469</v>
      </c>
      <c r="N61" s="12">
        <f t="shared" si="6"/>
        <v>16</v>
      </c>
      <c r="O61" s="12" t="str">
        <f t="shared" si="4"/>
        <v>BERLEMONT</v>
      </c>
      <c r="P61" s="12" t="str">
        <f t="shared" si="5"/>
        <v>Hugo</v>
      </c>
    </row>
    <row r="62" spans="1:16" x14ac:dyDescent="0.25">
      <c r="A62">
        <v>3</v>
      </c>
      <c r="B62" s="4" t="s">
        <v>71</v>
      </c>
      <c r="C62" s="4" t="s">
        <v>72</v>
      </c>
      <c r="D62" s="5">
        <v>39412</v>
      </c>
      <c r="E62" s="4" t="s">
        <v>35</v>
      </c>
      <c r="F62" s="2" t="s">
        <v>469</v>
      </c>
      <c r="N62" s="12">
        <f t="shared" si="6"/>
        <v>17</v>
      </c>
      <c r="O62" s="12" t="str">
        <f t="shared" si="4"/>
        <v>EL MOUSSAOUI</v>
      </c>
      <c r="P62" s="12" t="str">
        <f t="shared" si="5"/>
        <v>Adam</v>
      </c>
    </row>
    <row r="63" spans="1:16" x14ac:dyDescent="0.25">
      <c r="B63" s="4" t="s">
        <v>96</v>
      </c>
      <c r="C63" s="4" t="s">
        <v>97</v>
      </c>
      <c r="D63" s="5">
        <v>39159</v>
      </c>
      <c r="E63" s="4" t="s">
        <v>35</v>
      </c>
      <c r="F63" s="2" t="s">
        <v>469</v>
      </c>
      <c r="N63" s="12">
        <f t="shared" si="6"/>
        <v>18</v>
      </c>
      <c r="O63" s="12" t="str">
        <f t="shared" si="4"/>
        <v>PAYET</v>
      </c>
      <c r="P63" s="12" t="str">
        <f t="shared" si="5"/>
        <v>Eliott</v>
      </c>
    </row>
    <row r="64" spans="1:16" x14ac:dyDescent="0.25">
      <c r="A64">
        <v>9</v>
      </c>
      <c r="B64" s="4" t="s">
        <v>175</v>
      </c>
      <c r="C64" s="4" t="s">
        <v>176</v>
      </c>
      <c r="D64" s="5">
        <v>39393</v>
      </c>
      <c r="E64" s="4" t="s">
        <v>35</v>
      </c>
      <c r="F64" s="2" t="s">
        <v>469</v>
      </c>
      <c r="N64" s="12">
        <f t="shared" si="6"/>
        <v>19</v>
      </c>
      <c r="O64" s="12" t="str">
        <f t="shared" si="4"/>
        <v>ROUSSEAU</v>
      </c>
      <c r="P64" s="12" t="str">
        <f t="shared" si="5"/>
        <v>Maxime</v>
      </c>
    </row>
    <row r="65" spans="1:16" x14ac:dyDescent="0.25">
      <c r="A65">
        <v>29</v>
      </c>
      <c r="B65" s="4" t="s">
        <v>177</v>
      </c>
      <c r="C65" s="4" t="s">
        <v>178</v>
      </c>
      <c r="D65" s="5">
        <v>39380</v>
      </c>
      <c r="E65" s="4" t="s">
        <v>35</v>
      </c>
      <c r="F65" s="2" t="s">
        <v>469</v>
      </c>
      <c r="N65" s="12">
        <f t="shared" si="6"/>
        <v>20</v>
      </c>
      <c r="O65" s="12" t="str">
        <f t="shared" si="4"/>
        <v>FRESNEDA</v>
      </c>
      <c r="P65" s="12" t="str">
        <f t="shared" si="5"/>
        <v>Enzo</v>
      </c>
    </row>
    <row r="66" spans="1:16" x14ac:dyDescent="0.25">
      <c r="A66">
        <v>7</v>
      </c>
      <c r="B66" s="4" t="s">
        <v>214</v>
      </c>
      <c r="C66" s="4" t="s">
        <v>215</v>
      </c>
      <c r="D66" s="5">
        <v>39090</v>
      </c>
      <c r="E66" s="4" t="s">
        <v>35</v>
      </c>
      <c r="F66" s="2" t="s">
        <v>469</v>
      </c>
      <c r="N66" s="12">
        <f t="shared" si="6"/>
        <v>21</v>
      </c>
      <c r="O66" s="12" t="str">
        <f t="shared" si="4"/>
        <v>CLEMENT-GARIN</v>
      </c>
      <c r="P66" s="12" t="str">
        <f t="shared" si="5"/>
        <v>Tom</v>
      </c>
    </row>
    <row r="67" spans="1:16" x14ac:dyDescent="0.25">
      <c r="A67">
        <v>8</v>
      </c>
      <c r="B67" s="4" t="s">
        <v>217</v>
      </c>
      <c r="C67" s="4" t="s">
        <v>218</v>
      </c>
      <c r="D67" s="5">
        <v>39119</v>
      </c>
      <c r="E67" s="4" t="s">
        <v>35</v>
      </c>
      <c r="F67" s="2" t="s">
        <v>469</v>
      </c>
      <c r="N67" s="12">
        <f t="shared" si="6"/>
        <v>22</v>
      </c>
      <c r="O67" s="12" t="str">
        <f t="shared" si="4"/>
        <v>ROUSSEAU</v>
      </c>
      <c r="P67" s="12" t="str">
        <f t="shared" si="5"/>
        <v>Maxime</v>
      </c>
    </row>
    <row r="68" spans="1:16" x14ac:dyDescent="0.25">
      <c r="A68">
        <v>1</v>
      </c>
      <c r="B68" s="4" t="s">
        <v>224</v>
      </c>
      <c r="C68" s="4" t="s">
        <v>112</v>
      </c>
      <c r="D68" s="5">
        <v>39119</v>
      </c>
      <c r="E68" s="4" t="s">
        <v>35</v>
      </c>
      <c r="F68" s="2" t="s">
        <v>469</v>
      </c>
      <c r="N68" s="12">
        <f t="shared" si="6"/>
        <v>23</v>
      </c>
      <c r="O68" s="12" t="str">
        <f t="shared" si="4"/>
        <v>BAILLY</v>
      </c>
      <c r="P68" s="12" t="str">
        <f t="shared" si="5"/>
        <v>Paul</v>
      </c>
    </row>
    <row r="69" spans="1:16" x14ac:dyDescent="0.25">
      <c r="A69">
        <v>26</v>
      </c>
      <c r="B69" s="4" t="s">
        <v>269</v>
      </c>
      <c r="C69" s="4" t="s">
        <v>271</v>
      </c>
      <c r="D69" s="5">
        <v>39297</v>
      </c>
      <c r="E69" s="4" t="s">
        <v>35</v>
      </c>
      <c r="F69" s="2" t="s">
        <v>469</v>
      </c>
      <c r="N69" s="12">
        <f t="shared" si="6"/>
        <v>24</v>
      </c>
      <c r="O69" s="12" t="str">
        <f t="shared" si="4"/>
        <v>BRUCHACSEK</v>
      </c>
      <c r="P69" s="12" t="str">
        <f t="shared" si="5"/>
        <v>Gabriel</v>
      </c>
    </row>
    <row r="70" spans="1:16" x14ac:dyDescent="0.25">
      <c r="A70">
        <v>31</v>
      </c>
      <c r="B70" s="4" t="s">
        <v>340</v>
      </c>
      <c r="C70" s="4" t="s">
        <v>341</v>
      </c>
      <c r="D70" s="5">
        <v>39738</v>
      </c>
      <c r="E70" s="4" t="s">
        <v>35</v>
      </c>
      <c r="F70" s="2" t="s">
        <v>469</v>
      </c>
      <c r="N70" s="12">
        <f t="shared" si="6"/>
        <v>25</v>
      </c>
      <c r="O70" s="12" t="str">
        <f t="shared" si="4"/>
        <v>SOUTON</v>
      </c>
      <c r="P70" s="12" t="str">
        <f t="shared" si="5"/>
        <v>Marwin</v>
      </c>
    </row>
    <row r="71" spans="1:16" x14ac:dyDescent="0.25">
      <c r="A71">
        <v>19</v>
      </c>
      <c r="B71" s="4" t="s">
        <v>420</v>
      </c>
      <c r="C71" s="4" t="s">
        <v>314</v>
      </c>
      <c r="D71" s="5">
        <v>39144</v>
      </c>
      <c r="E71" s="4" t="s">
        <v>35</v>
      </c>
      <c r="F71" s="2" t="s">
        <v>469</v>
      </c>
      <c r="N71" s="12">
        <f t="shared" si="6"/>
        <v>26</v>
      </c>
      <c r="O71" s="12" t="str">
        <f t="shared" si="4"/>
        <v>HUGON</v>
      </c>
      <c r="P71" s="12" t="str">
        <f t="shared" si="5"/>
        <v>Sacha</v>
      </c>
    </row>
    <row r="72" spans="1:16" x14ac:dyDescent="0.25">
      <c r="A72">
        <v>25</v>
      </c>
      <c r="B72" s="4" t="s">
        <v>432</v>
      </c>
      <c r="C72" s="4" t="s">
        <v>433</v>
      </c>
      <c r="D72" s="5">
        <v>39378</v>
      </c>
      <c r="E72" s="4" t="s">
        <v>35</v>
      </c>
      <c r="F72" s="2" t="s">
        <v>469</v>
      </c>
      <c r="N72" s="12">
        <f t="shared" si="6"/>
        <v>27</v>
      </c>
      <c r="O72" s="12" t="str">
        <f t="shared" si="4"/>
        <v>BAROS</v>
      </c>
      <c r="P72" s="12" t="str">
        <f t="shared" si="5"/>
        <v>Yanis</v>
      </c>
    </row>
    <row r="73" spans="1:16" x14ac:dyDescent="0.25">
      <c r="N73" s="12">
        <f t="shared" si="6"/>
        <v>28</v>
      </c>
      <c r="O73" s="12" t="str">
        <f t="shared" si="4"/>
        <v>DUBIN</v>
      </c>
      <c r="P73" s="12" t="str">
        <f t="shared" si="5"/>
        <v>Baptiste</v>
      </c>
    </row>
    <row r="74" spans="1:16" x14ac:dyDescent="0.25">
      <c r="N74" s="12">
        <f>N73+1</f>
        <v>29</v>
      </c>
      <c r="O74" s="12" t="str">
        <f t="shared" si="4"/>
        <v>EFFANDI</v>
      </c>
      <c r="P74" s="12" t="str">
        <f t="shared" si="5"/>
        <v>Moulayahmed</v>
      </c>
    </row>
    <row r="75" spans="1:16" x14ac:dyDescent="0.25">
      <c r="N75" s="12">
        <f t="shared" ref="N75:N86" si="7">N74+1</f>
        <v>30</v>
      </c>
      <c r="O75" s="12" t="str">
        <f t="shared" ref="O75:O86" si="8">VLOOKUP(N75,A$37:C$73,2,FALSE)</f>
        <v>SIBOTTIER</v>
      </c>
      <c r="P75" s="12" t="str">
        <f t="shared" ref="P75:P86" si="9">VLOOKUP(O75,B$37:D$73,2,FALSE)</f>
        <v>Adrien</v>
      </c>
    </row>
    <row r="76" spans="1:16" x14ac:dyDescent="0.25">
      <c r="N76" s="12">
        <f t="shared" si="7"/>
        <v>31</v>
      </c>
      <c r="O76" s="12" t="str">
        <f t="shared" si="8"/>
        <v>MARTEAU</v>
      </c>
      <c r="P76" s="12" t="str">
        <f t="shared" si="9"/>
        <v>Alban</v>
      </c>
    </row>
    <row r="77" spans="1:16" x14ac:dyDescent="0.25">
      <c r="N77" s="12">
        <f t="shared" si="7"/>
        <v>32</v>
      </c>
      <c r="O77" s="12" t="e">
        <f t="shared" si="8"/>
        <v>#N/A</v>
      </c>
      <c r="P77" s="12" t="e">
        <f t="shared" si="9"/>
        <v>#N/A</v>
      </c>
    </row>
    <row r="78" spans="1:16" x14ac:dyDescent="0.25">
      <c r="N78" s="12">
        <f t="shared" si="7"/>
        <v>33</v>
      </c>
      <c r="O78" s="12" t="e">
        <f t="shared" si="8"/>
        <v>#N/A</v>
      </c>
      <c r="P78" s="12" t="e">
        <f t="shared" si="9"/>
        <v>#N/A</v>
      </c>
    </row>
    <row r="79" spans="1:16" x14ac:dyDescent="0.25">
      <c r="N79" s="12">
        <f t="shared" si="7"/>
        <v>34</v>
      </c>
      <c r="O79" s="12" t="e">
        <f t="shared" si="8"/>
        <v>#N/A</v>
      </c>
      <c r="P79" s="12" t="e">
        <f t="shared" si="9"/>
        <v>#N/A</v>
      </c>
    </row>
    <row r="80" spans="1:16" x14ac:dyDescent="0.25">
      <c r="N80" s="12">
        <f t="shared" si="7"/>
        <v>35</v>
      </c>
      <c r="O80" s="12" t="e">
        <f t="shared" si="8"/>
        <v>#N/A</v>
      </c>
      <c r="P80" s="12" t="e">
        <f t="shared" si="9"/>
        <v>#N/A</v>
      </c>
    </row>
    <row r="81" spans="14:16" x14ac:dyDescent="0.25">
      <c r="N81" s="12">
        <f t="shared" si="7"/>
        <v>36</v>
      </c>
      <c r="O81" s="12" t="e">
        <f t="shared" si="8"/>
        <v>#N/A</v>
      </c>
      <c r="P81" s="12" t="e">
        <f t="shared" si="9"/>
        <v>#N/A</v>
      </c>
    </row>
    <row r="82" spans="14:16" x14ac:dyDescent="0.25">
      <c r="N82" s="12">
        <f t="shared" si="7"/>
        <v>37</v>
      </c>
      <c r="O82" s="12" t="e">
        <f t="shared" si="8"/>
        <v>#N/A</v>
      </c>
      <c r="P82" s="12" t="e">
        <f t="shared" si="9"/>
        <v>#N/A</v>
      </c>
    </row>
    <row r="83" spans="14:16" x14ac:dyDescent="0.25">
      <c r="N83" s="12">
        <f t="shared" si="7"/>
        <v>38</v>
      </c>
      <c r="O83" s="12" t="e">
        <f t="shared" si="8"/>
        <v>#N/A</v>
      </c>
      <c r="P83" s="12" t="e">
        <f t="shared" si="9"/>
        <v>#N/A</v>
      </c>
    </row>
    <row r="84" spans="14:16" x14ac:dyDescent="0.25">
      <c r="N84" s="12">
        <f t="shared" si="7"/>
        <v>39</v>
      </c>
      <c r="O84" s="12" t="e">
        <f t="shared" si="8"/>
        <v>#N/A</v>
      </c>
      <c r="P84" s="12" t="e">
        <f t="shared" si="9"/>
        <v>#N/A</v>
      </c>
    </row>
    <row r="85" spans="14:16" x14ac:dyDescent="0.25">
      <c r="N85" s="12">
        <f t="shared" si="7"/>
        <v>40</v>
      </c>
      <c r="O85" s="12" t="e">
        <f t="shared" si="8"/>
        <v>#N/A</v>
      </c>
      <c r="P85" s="12" t="e">
        <f t="shared" si="9"/>
        <v>#N/A</v>
      </c>
    </row>
    <row r="86" spans="14:16" x14ac:dyDescent="0.25">
      <c r="N86" s="12">
        <f t="shared" si="7"/>
        <v>41</v>
      </c>
      <c r="O86" s="12" t="e">
        <f t="shared" si="8"/>
        <v>#N/A</v>
      </c>
      <c r="P86" s="12" t="e">
        <f t="shared" si="9"/>
        <v>#N/A</v>
      </c>
    </row>
  </sheetData>
  <sortState ref="B2:F36">
    <sortCondition ref="F2:F36"/>
    <sortCondition ref="E2:E36"/>
    <sortCondition ref="B2:B36"/>
  </sortState>
  <mergeCells count="29">
    <mergeCell ref="I18:J19"/>
    <mergeCell ref="K18:L19"/>
    <mergeCell ref="N1:P1"/>
    <mergeCell ref="H9:K12"/>
    <mergeCell ref="H30:K33"/>
    <mergeCell ref="K20:L21"/>
    <mergeCell ref="K22:L23"/>
    <mergeCell ref="K24:L25"/>
    <mergeCell ref="I14:J15"/>
    <mergeCell ref="G16:H17"/>
    <mergeCell ref="I16:J17"/>
    <mergeCell ref="G18:H19"/>
    <mergeCell ref="I35:J36"/>
    <mergeCell ref="G37:H38"/>
    <mergeCell ref="I37:J38"/>
    <mergeCell ref="G20:H21"/>
    <mergeCell ref="I20:J25"/>
    <mergeCell ref="G22:H25"/>
    <mergeCell ref="H51:J51"/>
    <mergeCell ref="N42:P43"/>
    <mergeCell ref="G39:H40"/>
    <mergeCell ref="I39:J40"/>
    <mergeCell ref="K39:L40"/>
    <mergeCell ref="G41:H42"/>
    <mergeCell ref="I41:J46"/>
    <mergeCell ref="K41:L42"/>
    <mergeCell ref="G43:H46"/>
    <mergeCell ref="K43:L44"/>
    <mergeCell ref="K45:L4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A</vt:lpstr>
      <vt:lpstr>2002-2003-2004</vt:lpstr>
      <vt:lpstr>2005</vt:lpstr>
      <vt:lpstr>2006</vt:lpstr>
      <vt:lpstr>2007-2008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nathalie nicaud</dc:creator>
  <cp:lastModifiedBy>Marika FINOT</cp:lastModifiedBy>
  <dcterms:created xsi:type="dcterms:W3CDTF">2018-10-12T15:44:10Z</dcterms:created>
  <dcterms:modified xsi:type="dcterms:W3CDTF">2018-10-20T06:28:12Z</dcterms:modified>
</cp:coreProperties>
</file>